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経営改善支援センター(木村)\鷲見\インボイス請求書\405伴走支援\最終版\"/>
    </mc:Choice>
  </mc:AlternateContent>
  <xr:revisionPtr revIDLastSave="0" documentId="13_ncr:1_{5E36ABCD-4DE1-4709-9921-D6D615574470}" xr6:coauthVersionLast="47" xr6:coauthVersionMax="47" xr10:uidLastSave="{00000000-0000-0000-0000-000000000000}"/>
  <bookViews>
    <workbookView xWindow="-120" yWindow="-120" windowWidth="29040" windowHeight="15840" xr2:uid="{00000000-000D-0000-FFFF-FFFF00000000}"/>
  </bookViews>
  <sheets>
    <sheet name="個人" sheetId="1" r:id="rId1"/>
  </sheets>
  <definedNames>
    <definedName name="_xlnm.Print_Area" localSheetId="0">個人!$A$3:$I$59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H23" i="1"/>
  <c r="E44" i="1"/>
  <c r="F31" i="1" l="1"/>
  <c r="F32" i="1" s="1"/>
  <c r="H43" i="1" l="1"/>
  <c r="H44" i="1" s="1"/>
  <c r="F33" i="1"/>
  <c r="F34" i="1" s="1"/>
  <c r="F35" i="1" s="1"/>
  <c r="H38" i="1"/>
  <c r="D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北海道中小企業再生支援協議会</author>
  </authors>
  <commentList>
    <comment ref="E19" authorId="0" shapeId="0" xr:uid="{41AD7CDD-BD8B-4C4C-A9E4-7EDD32338CB7}">
      <text>
        <r>
          <rPr>
            <sz val="9"/>
            <color indexed="81"/>
            <rFont val="MS P ゴシック"/>
            <family val="3"/>
            <charset val="128"/>
          </rPr>
          <t>インボイス制度の登録番号「T + 13桁の番号」をご記入ください。
インボイス制度の登録を受けていない場合は、記載せずに☑してください。</t>
        </r>
      </text>
    </comment>
    <comment ref="B26" authorId="0" shapeId="0" xr:uid="{412C9585-7D71-4FD6-AE8A-450634A1CD99}">
      <text>
        <r>
          <rPr>
            <sz val="9"/>
            <color indexed="81"/>
            <rFont val="MS P ゴシック"/>
            <family val="3"/>
            <charset val="128"/>
          </rPr>
          <t>取引年月日は、費用申請するモニタリングの中で、最も新しいモニタリング実施日をご記入ください。
インボイス制度の登録を受けていない場合は、日付の記載は不要です。</t>
        </r>
      </text>
    </comment>
  </commentList>
</comments>
</file>

<file path=xl/sharedStrings.xml><?xml version="1.0" encoding="utf-8"?>
<sst xmlns="http://schemas.openxmlformats.org/spreadsheetml/2006/main" count="71" uniqueCount="56">
  <si>
    <t>会社名</t>
    <rPh sb="0" eb="3">
      <t>カイシャメイ</t>
    </rPh>
    <phoneticPr fontId="2"/>
  </si>
  <si>
    <t>氏名</t>
    <rPh sb="0" eb="2">
      <t>シメイ</t>
    </rPh>
    <phoneticPr fontId="2"/>
  </si>
  <si>
    <t>認定支援機関</t>
    <rPh sb="0" eb="2">
      <t>ニンテイ</t>
    </rPh>
    <rPh sb="2" eb="4">
      <t>シエン</t>
    </rPh>
    <rPh sb="4" eb="6">
      <t>キカン</t>
    </rPh>
    <phoneticPr fontId="2"/>
  </si>
  <si>
    <t>請求額</t>
    <rPh sb="0" eb="2">
      <t>セイキュウ</t>
    </rPh>
    <rPh sb="2" eb="3">
      <t>ガク</t>
    </rPh>
    <phoneticPr fontId="2"/>
  </si>
  <si>
    <t>円</t>
    <rPh sb="0" eb="1">
      <t>エン</t>
    </rPh>
    <phoneticPr fontId="2"/>
  </si>
  <si>
    <t>Ｂ</t>
    <phoneticPr fontId="2"/>
  </si>
  <si>
    <t>Ｃ＝Ａ－Ｂ</t>
    <phoneticPr fontId="2"/>
  </si>
  <si>
    <t>Ｅ＝Ｃ－Ｄ</t>
    <phoneticPr fontId="2"/>
  </si>
  <si>
    <t xml:space="preserve">        印</t>
    <rPh sb="8" eb="9">
      <t>イン</t>
    </rPh>
    <phoneticPr fontId="2"/>
  </si>
  <si>
    <t>振込先</t>
    <rPh sb="0" eb="2">
      <t>フリコミ</t>
    </rPh>
    <rPh sb="2" eb="3">
      <t>サキ</t>
    </rPh>
    <phoneticPr fontId="2"/>
  </si>
  <si>
    <t>△△銀行△△支店　　　普通預金　１２３４５</t>
    <rPh sb="2" eb="4">
      <t>ギンコウ</t>
    </rPh>
    <rPh sb="6" eb="8">
      <t>シテン</t>
    </rPh>
    <rPh sb="11" eb="13">
      <t>フツウ</t>
    </rPh>
    <rPh sb="13" eb="15">
      <t>ヨキン</t>
    </rPh>
    <phoneticPr fontId="2"/>
  </si>
  <si>
    <t>名義</t>
    <rPh sb="0" eb="2">
      <t>メイギ</t>
    </rPh>
    <phoneticPr fontId="2"/>
  </si>
  <si>
    <t>認定支援機関</t>
    <rPh sb="0" eb="2">
      <t>ニンテイ</t>
    </rPh>
    <rPh sb="2" eb="4">
      <t>シエン</t>
    </rPh>
    <rPh sb="4" eb="6">
      <t>キカン</t>
    </rPh>
    <phoneticPr fontId="2"/>
  </si>
  <si>
    <t>円</t>
    <rPh sb="0" eb="1">
      <t>エン</t>
    </rPh>
    <phoneticPr fontId="2"/>
  </si>
  <si>
    <t>円　≧</t>
    <rPh sb="0" eb="1">
      <t>エン</t>
    </rPh>
    <phoneticPr fontId="2"/>
  </si>
  <si>
    <t>　　　↑</t>
    <phoneticPr fontId="2"/>
  </si>
  <si>
    <t>差引税込請求額</t>
    <rPh sb="0" eb="2">
      <t>サシヒキ</t>
    </rPh>
    <rPh sb="2" eb="4">
      <t>ゼイコミ</t>
    </rPh>
    <rPh sb="4" eb="6">
      <t>セイキュウ</t>
    </rPh>
    <rPh sb="6" eb="7">
      <t>ガク</t>
    </rPh>
    <phoneticPr fontId="2"/>
  </si>
  <si>
    <t>うち消費税等</t>
    <rPh sb="2" eb="5">
      <t>ショウヒゼイ</t>
    </rPh>
    <rPh sb="5" eb="6">
      <t>トウ</t>
    </rPh>
    <phoneticPr fontId="2"/>
  </si>
  <si>
    <t>税抜金額</t>
    <rPh sb="0" eb="1">
      <t>ゼイ</t>
    </rPh>
    <rPh sb="1" eb="2">
      <t>ヌ</t>
    </rPh>
    <rPh sb="2" eb="4">
      <t>キンガク</t>
    </rPh>
    <phoneticPr fontId="2"/>
  </si>
  <si>
    <t>F＝E×１０．２１％</t>
    <phoneticPr fontId="2"/>
  </si>
  <si>
    <t>源泉所得税（１０．２１％）</t>
    <rPh sb="0" eb="2">
      <t>ゲンセン</t>
    </rPh>
    <rPh sb="2" eb="5">
      <t>ショトクゼイ</t>
    </rPh>
    <phoneticPr fontId="2"/>
  </si>
  <si>
    <t>差引振込金額</t>
    <rPh sb="0" eb="2">
      <t>サシヒキ</t>
    </rPh>
    <rPh sb="2" eb="4">
      <t>フリコミ</t>
    </rPh>
    <rPh sb="4" eb="6">
      <t>キンガク</t>
    </rPh>
    <phoneticPr fontId="2"/>
  </si>
  <si>
    <t>Ｇ＝C-F</t>
    <phoneticPr fontId="2"/>
  </si>
  <si>
    <t>費用総額</t>
    <rPh sb="0" eb="2">
      <t>ヒヨウ</t>
    </rPh>
    <rPh sb="2" eb="3">
      <t>ソウ</t>
    </rPh>
    <rPh sb="3" eb="4">
      <t>ガク</t>
    </rPh>
    <phoneticPr fontId="2"/>
  </si>
  <si>
    <t>モニタリング費用請求書</t>
    <rPh sb="6" eb="8">
      <t>ヒヨウ</t>
    </rPh>
    <rPh sb="8" eb="11">
      <t>セイキュウショ</t>
    </rPh>
    <phoneticPr fontId="2"/>
  </si>
  <si>
    <t>支払上限</t>
    <rPh sb="0" eb="2">
      <t>シハライ</t>
    </rPh>
    <rPh sb="2" eb="4">
      <t>ジョウゲン</t>
    </rPh>
    <phoneticPr fontId="2"/>
  </si>
  <si>
    <t>今回請求額</t>
    <rPh sb="0" eb="2">
      <t>コンカイ</t>
    </rPh>
    <rPh sb="2" eb="4">
      <t>セイキュウ</t>
    </rPh>
    <rPh sb="4" eb="5">
      <t>ガク</t>
    </rPh>
    <phoneticPr fontId="2"/>
  </si>
  <si>
    <t>前回までの支払累計</t>
    <rPh sb="0" eb="2">
      <t>ゼンカイ</t>
    </rPh>
    <rPh sb="5" eb="7">
      <t>シハライ</t>
    </rPh>
    <rPh sb="7" eb="9">
      <t>ルイケイ</t>
    </rPh>
    <phoneticPr fontId="2"/>
  </si>
  <si>
    <t>円</t>
    <rPh sb="0" eb="1">
      <t>エン</t>
    </rPh>
    <phoneticPr fontId="2"/>
  </si>
  <si>
    <t>今回請求額</t>
    <rPh sb="0" eb="2">
      <t>コンカイ</t>
    </rPh>
    <rPh sb="2" eb="4">
      <t>セイキュウ</t>
    </rPh>
    <rPh sb="4" eb="5">
      <t>ガク</t>
    </rPh>
    <phoneticPr fontId="2"/>
  </si>
  <si>
    <t>支払額累計</t>
    <rPh sb="0" eb="2">
      <t>シハライ</t>
    </rPh>
    <rPh sb="2" eb="3">
      <t>ガク</t>
    </rPh>
    <rPh sb="3" eb="5">
      <t>ルイケイ</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</si>
  <si>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</si>
  <si>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</si>
  <si>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Ａ　　　（別紙３－３）</t>
    <phoneticPr fontId="2"/>
  </si>
  <si>
    <t>令和　　年　　月　　日</t>
    <rPh sb="0" eb="1">
      <t>レイ</t>
    </rPh>
    <rPh sb="1" eb="2">
      <t>ワ</t>
    </rPh>
    <rPh sb="4" eb="5">
      <t>ネン</t>
    </rPh>
    <rPh sb="7" eb="8">
      <t>ガツ</t>
    </rPh>
    <rPh sb="10" eb="11">
      <t>ニチ</t>
    </rPh>
    <phoneticPr fontId="2"/>
  </si>
  <si>
    <t>D＝C×１０／１１０</t>
    <phoneticPr fontId="2"/>
  </si>
  <si>
    <t>（消費税10%）</t>
    <rPh sb="1" eb="4">
      <t>ショウヒゼイ</t>
    </rPh>
    <phoneticPr fontId="2"/>
  </si>
  <si>
    <t>申請者負担金額</t>
    <rPh sb="0" eb="3">
      <t>シンセイシャ</t>
    </rPh>
    <rPh sb="3" eb="5">
      <t>フタン</t>
    </rPh>
    <rPh sb="5" eb="7">
      <t>キンガク</t>
    </rPh>
    <phoneticPr fontId="2"/>
  </si>
  <si>
    <t>（個人）</t>
    <rPh sb="1" eb="3">
      <t>コジン</t>
    </rPh>
    <phoneticPr fontId="2"/>
  </si>
  <si>
    <t>モニタリング費用見積額
支払予定上限</t>
    <rPh sb="6" eb="8">
      <t>ヒヨウ</t>
    </rPh>
    <rPh sb="8" eb="10">
      <t>ミツ</t>
    </rPh>
    <rPh sb="10" eb="11">
      <t>ガク</t>
    </rPh>
    <rPh sb="12" eb="14">
      <t>シハライ</t>
    </rPh>
    <rPh sb="14" eb="16">
      <t>ヨテイ</t>
    </rPh>
    <rPh sb="16" eb="18">
      <t>ジョウゲン</t>
    </rPh>
    <phoneticPr fontId="2"/>
  </si>
  <si>
    <t>北海道中小企業活性化協議会御中</t>
  </si>
  <si>
    <t>登録番号</t>
    <rPh sb="0" eb="4">
      <t>トウロクバンゴウ</t>
    </rPh>
    <phoneticPr fontId="2"/>
  </si>
  <si>
    <t>　　　　　　※モニタリングサイクル6ヶ月（全6回）</t>
    <rPh sb="19" eb="20">
      <t>ツキ</t>
    </rPh>
    <rPh sb="21" eb="22">
      <t>ゼン</t>
    </rPh>
    <rPh sb="23" eb="24">
      <t>カイ</t>
    </rPh>
    <phoneticPr fontId="2"/>
  </si>
  <si>
    <t>T〇〇〇〇〇〇〇〇〇〇〇〇〇</t>
    <phoneticPr fontId="2"/>
  </si>
  <si>
    <t>☐　適格請求書発行事業者に該当しません。</t>
    <rPh sb="2" eb="4">
      <t>テキカク</t>
    </rPh>
    <rPh sb="4" eb="7">
      <t>セイキュウショ</t>
    </rPh>
    <rPh sb="7" eb="9">
      <t>ハッコウ</t>
    </rPh>
    <rPh sb="9" eb="12">
      <t>ジギョウシャ</t>
    </rPh>
    <rPh sb="13" eb="15">
      <t>ガイトウ</t>
    </rPh>
    <phoneticPr fontId="2"/>
  </si>
  <si>
    <t>札幌商工会議所</t>
    <rPh sb="0" eb="4">
      <t>サッポロショウコウ</t>
    </rPh>
    <rPh sb="4" eb="7">
      <t>カイギショ</t>
    </rPh>
    <phoneticPr fontId="2"/>
  </si>
  <si>
    <t>　　　　【取引年月日　令和　　年　　月　　日】　～　適格請求書発行事業者のみ記載</t>
    <rPh sb="5" eb="7">
      <t>トリヒキ</t>
    </rPh>
    <rPh sb="7" eb="10">
      <t>ネンガッピ</t>
    </rPh>
    <rPh sb="11" eb="13">
      <t>レイワ</t>
    </rPh>
    <rPh sb="38" eb="40">
      <t>キサイ</t>
    </rPh>
    <phoneticPr fontId="2"/>
  </si>
  <si>
    <t>【内訳】</t>
    <phoneticPr fontId="2"/>
  </si>
  <si>
    <t>【確認事項】</t>
    <phoneticPr fontId="2"/>
  </si>
  <si>
    <t>但し、○○○株式会社　経営改善計画策定支援に係るモニタリング費用支払として</t>
    <rPh sb="0" eb="1">
      <t>タダ</t>
    </rPh>
    <rPh sb="3" eb="5">
      <t>ケイカク</t>
    </rPh>
    <rPh sb="5" eb="7">
      <t>サクテイ</t>
    </rPh>
    <rPh sb="7" eb="9">
      <t>シエン</t>
    </rPh>
    <rPh sb="10" eb="11">
      <t>カカ</t>
    </rPh>
    <rPh sb="12" eb="14">
      <t>ヒヨウ</t>
    </rPh>
    <rPh sb="14" eb="16">
      <t>シハライ</t>
    </rPh>
    <rPh sb="30" eb="32">
      <t>ヒヨウ</t>
    </rPh>
    <phoneticPr fontId="2"/>
  </si>
  <si>
    <t>（費用総額の2/3かつ100万円以内）</t>
    <rPh sb="1" eb="3">
      <t>ヒヨウ</t>
    </rPh>
    <rPh sb="3" eb="4">
      <t>ソウ</t>
    </rPh>
    <rPh sb="4" eb="5">
      <t>ガク</t>
    </rPh>
    <rPh sb="14" eb="16">
      <t>マンエン</t>
    </rPh>
    <rPh sb="16" eb="18">
      <t>イナイ</t>
    </rPh>
    <phoneticPr fontId="2"/>
  </si>
  <si>
    <t>住 所</t>
    <rPh sb="0" eb="1">
      <t>ジュウ</t>
    </rPh>
    <rPh sb="2" eb="3">
      <t>ショ</t>
    </rPh>
    <phoneticPr fontId="2"/>
  </si>
  <si>
    <t>（費用総額の2/3）</t>
    <rPh sb="1" eb="3">
      <t>ヒヨウ</t>
    </rPh>
    <rPh sb="3" eb="4">
      <t>ソウ</t>
    </rPh>
    <rPh sb="4" eb="5">
      <t>ガク</t>
    </rPh>
    <phoneticPr fontId="2"/>
  </si>
  <si>
    <t>【記載例】(費用総額：1,920,000円（内訳　計画策定費用：1,200,000円　モニタリング費用：720,000円）</t>
    <rPh sb="1" eb="4">
      <t>キサイレイ</t>
    </rPh>
    <rPh sb="6" eb="8">
      <t>ヒヨウ</t>
    </rPh>
    <rPh sb="8" eb="10">
      <t>ソウガク</t>
    </rPh>
    <rPh sb="20" eb="21">
      <t>エン</t>
    </rPh>
    <rPh sb="22" eb="24">
      <t>ウチワケ</t>
    </rPh>
    <rPh sb="25" eb="27">
      <t>ケイカク</t>
    </rPh>
    <rPh sb="27" eb="29">
      <t>サクテイ</t>
    </rPh>
    <rPh sb="29" eb="31">
      <t>ヒヨウ</t>
    </rPh>
    <rPh sb="41" eb="42">
      <t>エン</t>
    </rPh>
    <rPh sb="49" eb="51">
      <t>ヒヨウ</t>
    </rPh>
    <rPh sb="59" eb="60">
      <t>エン</t>
    </rPh>
    <phoneticPr fontId="2"/>
  </si>
  <si>
    <t>消費税等10%対象</t>
    <rPh sb="0" eb="3">
      <t>ショウヒゼイ</t>
    </rPh>
    <rPh sb="3" eb="4">
      <t>トウ</t>
    </rPh>
    <rPh sb="7" eb="9">
      <t>タイショウ</t>
    </rPh>
    <phoneticPr fontId="2"/>
  </si>
  <si>
    <t>うち消費税等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</si>
</sst>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sz val="12"/>
      <color theme="1"/>
      <name val="ＭＳ Ｐゴシック"/>
      <family val="2"/>
      <charset val="128"/>
      <scheme val="minor"/>
    </font>
    <font>
      <sz val="10"/>
      <name val="ＭＳ Ｐゴシック"/>
      <family val="3"/>
      <charset val="128"/>
      <scheme val="minor"/>
    </font>
    <font>
      <sz val="10"/>
      <name val="ＭＳ Ｐゴシック"/>
      <family val="2"/>
      <charset val="128"/>
      <scheme val="minor"/>
    </font>
    <font>
      <sz val="12"/>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3" fontId="0" fillId="0" borderId="0" xfId="0" applyNumberFormat="1">
      <alignment vertical="center"/>
    </xf>
    <xf numFmtId="38" fontId="0" fillId="0" borderId="0" xfId="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38" fontId="1" fillId="0" borderId="0" xfId="1" applyFont="1" applyAlignment="1">
      <alignment horizontal="right" vertical="center"/>
    </xf>
    <xf numFmtId="3" fontId="4" fillId="0" borderId="0" xfId="0" applyNumberFormat="1" applyFont="1">
      <alignment vertical="center"/>
    </xf>
    <xf numFmtId="176" fontId="0" fillId="0" borderId="0" xfId="0" applyNumberFormat="1">
      <alignment vertical="center"/>
    </xf>
    <xf numFmtId="38" fontId="0" fillId="0" borderId="0" xfId="0" applyNumberFormat="1">
      <alignment vertical="center"/>
    </xf>
    <xf numFmtId="0" fontId="5" fillId="0" borderId="0" xfId="0" applyFont="1">
      <alignment vertical="center"/>
    </xf>
    <xf numFmtId="38" fontId="0" fillId="0" borderId="0" xfId="1" applyFont="1" applyFill="1">
      <alignment vertical="center"/>
    </xf>
    <xf numFmtId="38" fontId="0" fillId="0" borderId="0" xfId="1" applyFont="1" applyFill="1" applyAlignment="1">
      <alignment horizontal="right" vertical="center"/>
    </xf>
    <xf numFmtId="0" fontId="0" fillId="0" borderId="0" xfId="0" applyAlignment="1">
      <alignment horizontal="right" vertical="center"/>
    </xf>
    <xf numFmtId="0" fontId="6" fillId="0" borderId="0" xfId="0" applyFont="1" applyAlignment="1">
      <alignment horizontal="center" vertical="center"/>
    </xf>
    <xf numFmtId="0" fontId="8" fillId="0" borderId="0" xfId="0" applyFont="1">
      <alignment vertical="center"/>
    </xf>
    <xf numFmtId="38" fontId="7" fillId="0" borderId="0" xfId="1" applyFont="1" applyFill="1">
      <alignment vertical="center"/>
    </xf>
    <xf numFmtId="0" fontId="11" fillId="0" borderId="0" xfId="0" applyFont="1">
      <alignment vertical="center"/>
    </xf>
    <xf numFmtId="176" fontId="0" fillId="0" borderId="0" xfId="0" applyNumberFormat="1" applyAlignment="1">
      <alignment horizontal="right" vertical="center"/>
    </xf>
    <xf numFmtId="0" fontId="9" fillId="0" borderId="0" xfId="0" applyFon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5" fillId="0" borderId="4" xfId="0" applyFont="1" applyBorder="1">
      <alignment vertical="center"/>
    </xf>
    <xf numFmtId="38" fontId="0" fillId="0" borderId="4" xfId="1" applyFont="1" applyFill="1" applyBorder="1" applyAlignment="1">
      <alignment horizontal="right" vertical="center"/>
    </xf>
    <xf numFmtId="0" fontId="0" fillId="0" borderId="4" xfId="0" applyBorder="1">
      <alignment vertical="center"/>
    </xf>
    <xf numFmtId="0" fontId="8"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638175</xdr:colOff>
      <xdr:row>21</xdr:row>
      <xdr:rowOff>47625</xdr:rowOff>
    </xdr:from>
    <xdr:to>
      <xdr:col>8</xdr:col>
      <xdr:colOff>257175</xdr:colOff>
      <xdr:row>23</xdr:row>
      <xdr:rowOff>0</xdr:rowOff>
    </xdr:to>
    <xdr:sp macro="" textlink="">
      <xdr:nvSpPr>
        <xdr:cNvPr id="2" name="大かっこ 1">
          <a:extLst>
            <a:ext uri="{FF2B5EF4-FFF2-40B4-BE49-F238E27FC236}">
              <a16:creationId xmlns:a16="http://schemas.microsoft.com/office/drawing/2014/main" id="{8AB20CBC-E825-5BF4-B159-284B699C8BB7}"/>
            </a:ext>
          </a:extLst>
        </xdr:cNvPr>
        <xdr:cNvSpPr/>
      </xdr:nvSpPr>
      <xdr:spPr>
        <a:xfrm>
          <a:off x="3552825" y="3762375"/>
          <a:ext cx="3209925"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zoomScaleNormal="100" workbookViewId="0">
      <selection activeCell="D22" sqref="D22"/>
    </sheetView>
  </sheetViews>
  <sheetFormatPr defaultColWidth="8.875" defaultRowHeight="13.5"/>
  <cols>
    <col min="1" max="1" width="8.125" customWidth="1"/>
    <col min="2" max="2" width="9.375" customWidth="1"/>
    <col min="4" max="4" width="11.875" customWidth="1"/>
    <col min="5" max="5" width="9.375" customWidth="1"/>
    <col min="7" max="7" width="11.875" customWidth="1"/>
    <col min="8" max="8" width="17" customWidth="1"/>
    <col min="9" max="9" width="3.625" customWidth="1"/>
  </cols>
  <sheetData>
    <row r="1" spans="1:8">
      <c r="A1" t="s">
        <v>53</v>
      </c>
    </row>
    <row r="2" spans="1:8">
      <c r="A2" t="s">
        <v>42</v>
      </c>
    </row>
    <row r="4" spans="1:8">
      <c r="G4" s="30" t="s">
        <v>34</v>
      </c>
      <c r="H4" s="30"/>
    </row>
    <row r="5" spans="1:8">
      <c r="G5" s="14"/>
      <c r="H5" s="14"/>
    </row>
    <row r="6" spans="1:8" ht="14.25">
      <c r="A6" s="24" t="s">
        <v>45</v>
      </c>
      <c r="G6" s="14"/>
      <c r="H6" s="14"/>
    </row>
    <row r="7" spans="1:8" ht="14.25">
      <c r="A7" s="18" t="s">
        <v>40</v>
      </c>
    </row>
    <row r="10" spans="1:8" ht="21">
      <c r="C10" s="6"/>
      <c r="D10" s="6" t="s">
        <v>24</v>
      </c>
      <c r="E10" s="6"/>
    </row>
    <row r="13" spans="1:8">
      <c r="D13" t="s">
        <v>51</v>
      </c>
    </row>
    <row r="15" spans="1:8">
      <c r="D15" t="s">
        <v>0</v>
      </c>
      <c r="F15" t="s">
        <v>2</v>
      </c>
    </row>
    <row r="16" spans="1:8">
      <c r="H16" t="s">
        <v>8</v>
      </c>
    </row>
    <row r="17" spans="2:9">
      <c r="B17" s="10"/>
      <c r="D17" t="s">
        <v>1</v>
      </c>
    </row>
    <row r="18" spans="2:9">
      <c r="B18" s="10"/>
    </row>
    <row r="19" spans="2:9">
      <c r="E19" s="21" t="s">
        <v>41</v>
      </c>
      <c r="F19" s="31" t="s">
        <v>43</v>
      </c>
      <c r="G19" s="32"/>
      <c r="H19" s="33"/>
    </row>
    <row r="20" spans="2:9">
      <c r="E20" s="21" t="s">
        <v>44</v>
      </c>
      <c r="F20" s="21"/>
      <c r="G20" s="21"/>
      <c r="H20" s="22"/>
    </row>
    <row r="22" spans="2:9" ht="21">
      <c r="B22" s="6" t="s">
        <v>3</v>
      </c>
      <c r="C22" s="1"/>
      <c r="D22" s="8">
        <f>+F31</f>
        <v>80000</v>
      </c>
      <c r="E22" t="s">
        <v>4</v>
      </c>
      <c r="F22" t="s">
        <v>54</v>
      </c>
      <c r="H22" s="9">
        <f>D22</f>
        <v>80000</v>
      </c>
      <c r="I22" t="s">
        <v>4</v>
      </c>
    </row>
    <row r="23" spans="2:9" ht="15.75" customHeight="1">
      <c r="B23" s="6"/>
      <c r="C23" s="1"/>
      <c r="D23" s="8"/>
      <c r="F23" t="s">
        <v>55</v>
      </c>
      <c r="H23" s="9">
        <f>ROUNDDOWN((D22/1.1)*0.1,0)</f>
        <v>7272</v>
      </c>
      <c r="I23" t="s">
        <v>4</v>
      </c>
    </row>
    <row r="25" spans="2:9">
      <c r="B25" t="s">
        <v>49</v>
      </c>
    </row>
    <row r="26" spans="2:9">
      <c r="B26" s="23" t="s">
        <v>46</v>
      </c>
    </row>
    <row r="28" spans="2:9">
      <c r="B28" t="s">
        <v>47</v>
      </c>
    </row>
    <row r="29" spans="2:9">
      <c r="C29" t="s">
        <v>23</v>
      </c>
      <c r="F29" s="1">
        <v>120000</v>
      </c>
      <c r="G29" t="s">
        <v>4</v>
      </c>
      <c r="H29" t="s">
        <v>33</v>
      </c>
    </row>
    <row r="30" spans="2:9">
      <c r="C30" t="s">
        <v>37</v>
      </c>
      <c r="F30" s="12">
        <v>40000</v>
      </c>
      <c r="G30" t="s">
        <v>4</v>
      </c>
      <c r="H30" t="s">
        <v>5</v>
      </c>
    </row>
    <row r="31" spans="2:9">
      <c r="C31" t="s">
        <v>16</v>
      </c>
      <c r="F31" s="2">
        <f>F29-F30</f>
        <v>80000</v>
      </c>
      <c r="G31" t="s">
        <v>4</v>
      </c>
      <c r="H31" t="s">
        <v>6</v>
      </c>
    </row>
    <row r="32" spans="2:9">
      <c r="C32" t="s">
        <v>17</v>
      </c>
      <c r="F32" s="2">
        <f>ROUNDDOWN((F31/1.1)*0.1,0)</f>
        <v>7272</v>
      </c>
      <c r="G32" t="s">
        <v>13</v>
      </c>
      <c r="H32" t="s">
        <v>35</v>
      </c>
    </row>
    <row r="33" spans="1:9">
      <c r="C33" t="s">
        <v>18</v>
      </c>
      <c r="F33" s="2">
        <f>+F31-F32</f>
        <v>72728</v>
      </c>
      <c r="G33" t="s">
        <v>13</v>
      </c>
      <c r="H33" t="s">
        <v>7</v>
      </c>
    </row>
    <row r="34" spans="1:9">
      <c r="C34" t="s">
        <v>20</v>
      </c>
      <c r="F34" s="2">
        <f>ROUNDDOWN(F33*0.1021,0)</f>
        <v>7425</v>
      </c>
      <c r="G34" t="s">
        <v>13</v>
      </c>
      <c r="H34" t="s">
        <v>19</v>
      </c>
    </row>
    <row r="35" spans="1:9">
      <c r="C35" t="s">
        <v>21</v>
      </c>
      <c r="F35" s="7">
        <f>+F31-F34</f>
        <v>72575</v>
      </c>
      <c r="G35" t="s">
        <v>13</v>
      </c>
      <c r="H35" t="s">
        <v>22</v>
      </c>
    </row>
    <row r="36" spans="1:9">
      <c r="F36" s="7"/>
    </row>
    <row r="37" spans="1:9">
      <c r="B37" t="s">
        <v>48</v>
      </c>
    </row>
    <row r="38" spans="1:9">
      <c r="B38" s="16" t="s">
        <v>36</v>
      </c>
      <c r="C38" t="s">
        <v>25</v>
      </c>
      <c r="E38" s="9">
        <v>80000</v>
      </c>
      <c r="F38" t="s">
        <v>14</v>
      </c>
      <c r="G38" t="s">
        <v>29</v>
      </c>
      <c r="H38" s="10">
        <f>+F31</f>
        <v>80000</v>
      </c>
      <c r="I38" t="s">
        <v>4</v>
      </c>
    </row>
    <row r="39" spans="1:9">
      <c r="C39" t="s">
        <v>15</v>
      </c>
    </row>
    <row r="40" spans="1:9">
      <c r="C40" t="s">
        <v>52</v>
      </c>
    </row>
    <row r="42" spans="1:9">
      <c r="A42" s="16"/>
      <c r="C42" s="15"/>
      <c r="D42" s="15"/>
      <c r="G42" s="17" t="s">
        <v>27</v>
      </c>
      <c r="H42" s="19">
        <v>0</v>
      </c>
      <c r="I42" t="s">
        <v>4</v>
      </c>
    </row>
    <row r="43" spans="1:9" ht="13.5" customHeight="1">
      <c r="B43" s="16" t="s">
        <v>36</v>
      </c>
      <c r="C43" s="28" t="s">
        <v>39</v>
      </c>
      <c r="D43" s="29"/>
      <c r="E43" s="12">
        <v>720000</v>
      </c>
      <c r="F43" t="s">
        <v>4</v>
      </c>
      <c r="G43" s="25" t="s">
        <v>26</v>
      </c>
      <c r="H43" s="26">
        <f>+F31</f>
        <v>80000</v>
      </c>
      <c r="I43" s="27" t="s">
        <v>4</v>
      </c>
    </row>
    <row r="44" spans="1:9">
      <c r="C44" s="29"/>
      <c r="D44" s="29"/>
      <c r="E44" s="12">
        <f>ROUNDDOWN(E43*2/3,0)</f>
        <v>480000</v>
      </c>
      <c r="F44" t="s">
        <v>14</v>
      </c>
      <c r="G44" t="s">
        <v>30</v>
      </c>
      <c r="H44" s="10">
        <f>+H42+H43</f>
        <v>80000</v>
      </c>
      <c r="I44" t="s">
        <v>28</v>
      </c>
    </row>
    <row r="45" spans="1:9">
      <c r="C45" t="s">
        <v>15</v>
      </c>
      <c r="D45" s="20"/>
      <c r="E45" s="12"/>
      <c r="G45" s="11"/>
      <c r="H45" s="13"/>
    </row>
    <row r="46" spans="1:9">
      <c r="C46" t="s">
        <v>50</v>
      </c>
      <c r="D46" s="20"/>
      <c r="E46" s="12"/>
      <c r="G46" s="11"/>
      <c r="H46" s="13"/>
    </row>
    <row r="47" spans="1:9">
      <c r="C47" s="15"/>
      <c r="D47" s="15"/>
      <c r="E47" s="12"/>
      <c r="G47" s="11"/>
      <c r="H47" s="13"/>
    </row>
    <row r="48" spans="1:9">
      <c r="C48" s="15"/>
      <c r="D48" s="15"/>
      <c r="E48" s="12"/>
      <c r="G48" s="11"/>
      <c r="H48" s="13"/>
    </row>
    <row r="50" spans="3:8">
      <c r="D50" t="s">
        <v>9</v>
      </c>
      <c r="E50" t="s">
        <v>10</v>
      </c>
    </row>
    <row r="52" spans="3:8">
      <c r="D52" t="s">
        <v>11</v>
      </c>
      <c r="E52" s="3" t="s">
        <v>12</v>
      </c>
      <c r="F52" s="4"/>
      <c r="G52" s="5"/>
    </row>
    <row r="55" spans="3:8">
      <c r="C55" t="s">
        <v>32</v>
      </c>
    </row>
    <row r="56" spans="3:8">
      <c r="C56" t="s">
        <v>31</v>
      </c>
    </row>
    <row r="57" spans="3:8">
      <c r="H57" s="14" t="s">
        <v>38</v>
      </c>
    </row>
    <row r="61" spans="3:8">
      <c r="E61" s="9"/>
    </row>
    <row r="62" spans="3:8">
      <c r="E62" s="9"/>
    </row>
  </sheetData>
  <mergeCells count="3">
    <mergeCell ref="C43:D44"/>
    <mergeCell ref="G4:H4"/>
    <mergeCell ref="F19:H19"/>
  </mergeCells>
  <phoneticPr fontId="2"/>
  <pageMargins left="0.70866141732283472" right="0.70866141732283472" top="0.74803149606299213" bottom="0.74803149606299213" header="0.31496062992125984" footer="0.31496062992125984"/>
  <pageSetup paperSize="9" scale="9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vt:lpstr>
      <vt:lpstr>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北海道経営改善支援センター</cp:lastModifiedBy>
  <cp:lastPrinted>2023-09-25T01:39:33Z</cp:lastPrinted>
  <dcterms:created xsi:type="dcterms:W3CDTF">2013-06-13T07:02:21Z</dcterms:created>
  <dcterms:modified xsi:type="dcterms:W3CDTF">2023-09-25T01:40:40Z</dcterms:modified>
</cp:coreProperties>
</file>