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405金融機関交渉\最終版\"/>
    </mc:Choice>
  </mc:AlternateContent>
  <xr:revisionPtr revIDLastSave="0" documentId="13_ncr:1_{6C6B7A36-B523-4311-918C-D16C1C4F4ACA}" xr6:coauthVersionLast="47" xr6:coauthVersionMax="47" xr10:uidLastSave="{00000000-0000-0000-0000-000000000000}"/>
  <bookViews>
    <workbookView xWindow="-120" yWindow="-120" windowWidth="29040" windowHeight="15840" xr2:uid="{00000000-000D-0000-FFFF-FFFF00000000}"/>
  </bookViews>
  <sheets>
    <sheet name="個人" sheetId="1" r:id="rId1"/>
  </sheets>
  <definedNames>
    <definedName name="_xlnm.Print_Area" localSheetId="0">個人!$A$2:$I$57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 l="1"/>
  <c r="H22" i="1"/>
  <c r="E39" i="1"/>
  <c r="F30" i="1" l="1"/>
  <c r="F31" i="1" s="1"/>
  <c r="F32" i="1" l="1"/>
  <c r="F33" i="1" s="1"/>
  <c r="F34" i="1" s="1"/>
  <c r="H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18" authorId="0" shapeId="0" xr:uid="{202F3197-4C8C-4419-9BA8-0DDDA91CD050}">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5" authorId="0" shapeId="0" xr:uid="{CA86AB46-EA5B-4659-B268-7B1CBDA4E8FB}">
      <text>
        <r>
          <rPr>
            <sz val="9"/>
            <color indexed="81"/>
            <rFont val="MS P ゴシック"/>
            <family val="3"/>
            <charset val="128"/>
          </rPr>
          <t>取引年月日は、金融機関交渉報告書記載の交渉が成立した交渉日の日付をご記入ください。
インボイス制度の登録を受けていないいない場合は、日付の記載は不要です。</t>
        </r>
      </text>
    </comment>
  </commentList>
</comments>
</file>

<file path=xl/sharedStrings.xml><?xml version="1.0" encoding="utf-8"?>
<sst xmlns="http://schemas.openxmlformats.org/spreadsheetml/2006/main" count="62" uniqueCount="52">
  <si>
    <t>会社名</t>
    <rPh sb="0" eb="3">
      <t>カイシャメイ</t>
    </rPh>
    <phoneticPr fontId="2"/>
  </si>
  <si>
    <t>請求額</t>
    <rPh sb="0" eb="2">
      <t>セイキュウ</t>
    </rPh>
    <rPh sb="2" eb="3">
      <t>ガク</t>
    </rPh>
    <phoneticPr fontId="2"/>
  </si>
  <si>
    <t>円</t>
    <rPh sb="0" eb="1">
      <t>エン</t>
    </rPh>
    <phoneticPr fontId="2"/>
  </si>
  <si>
    <t>Ｂ</t>
    <phoneticPr fontId="2"/>
  </si>
  <si>
    <t>Ｃ＝Ａ－Ｂ</t>
    <phoneticPr fontId="2"/>
  </si>
  <si>
    <t>Ｅ＝Ｃ－Ｄ</t>
    <phoneticPr fontId="2"/>
  </si>
  <si>
    <t xml:space="preserve">        印</t>
    <rPh sb="8" eb="9">
      <t>イン</t>
    </rPh>
    <phoneticPr fontId="2"/>
  </si>
  <si>
    <t>振込先</t>
    <rPh sb="0" eb="2">
      <t>フリコミ</t>
    </rPh>
    <rPh sb="2" eb="3">
      <t>サキ</t>
    </rPh>
    <phoneticPr fontId="2"/>
  </si>
  <si>
    <t>名義</t>
    <rPh sb="0" eb="2">
      <t>メイギ</t>
    </rPh>
    <phoneticPr fontId="2"/>
  </si>
  <si>
    <t>円</t>
    <rPh sb="0" eb="1">
      <t>エン</t>
    </rPh>
    <phoneticPr fontId="2"/>
  </si>
  <si>
    <t>円　≧</t>
    <rPh sb="0" eb="1">
      <t>エン</t>
    </rPh>
    <phoneticPr fontId="2"/>
  </si>
  <si>
    <t>　　　↑</t>
    <phoneticPr fontId="2"/>
  </si>
  <si>
    <t>差引税込請求額</t>
    <rPh sb="0" eb="2">
      <t>サシヒキ</t>
    </rPh>
    <rPh sb="2" eb="4">
      <t>ゼイコミ</t>
    </rPh>
    <rPh sb="4" eb="6">
      <t>セイキュウ</t>
    </rPh>
    <rPh sb="6" eb="7">
      <t>ガク</t>
    </rPh>
    <phoneticPr fontId="2"/>
  </si>
  <si>
    <t>うち消費税等</t>
    <rPh sb="2" eb="5">
      <t>ショウヒゼイ</t>
    </rPh>
    <rPh sb="5" eb="6">
      <t>トウ</t>
    </rPh>
    <phoneticPr fontId="2"/>
  </si>
  <si>
    <t>税抜金額</t>
    <rPh sb="0" eb="1">
      <t>ゼイ</t>
    </rPh>
    <rPh sb="1" eb="2">
      <t>ヌ</t>
    </rPh>
    <rPh sb="2" eb="4">
      <t>キンガク</t>
    </rPh>
    <phoneticPr fontId="2"/>
  </si>
  <si>
    <t>F＝E×１０．２１％</t>
    <phoneticPr fontId="2"/>
  </si>
  <si>
    <t>差引振込金額</t>
    <rPh sb="0" eb="2">
      <t>サシヒキ</t>
    </rPh>
    <rPh sb="2" eb="4">
      <t>フリコミ</t>
    </rPh>
    <rPh sb="4" eb="6">
      <t>キンガク</t>
    </rPh>
    <phoneticPr fontId="2"/>
  </si>
  <si>
    <t>Ｇ＝C-F</t>
    <phoneticPr fontId="2"/>
  </si>
  <si>
    <t>費用総額</t>
    <rPh sb="0" eb="2">
      <t>ヒヨウ</t>
    </rPh>
    <rPh sb="2" eb="3">
      <t>ソウ</t>
    </rPh>
    <rPh sb="3" eb="4">
      <t>ガク</t>
    </rPh>
    <phoneticPr fontId="2"/>
  </si>
  <si>
    <t>支払上限</t>
    <rPh sb="0" eb="2">
      <t>シハライ</t>
    </rPh>
    <rPh sb="2" eb="4">
      <t>ジョウゲン</t>
    </rPh>
    <phoneticPr fontId="2"/>
  </si>
  <si>
    <t>今回請求額</t>
    <rPh sb="0" eb="2">
      <t>コンカイ</t>
    </rPh>
    <rPh sb="2" eb="4">
      <t>セイキュウ</t>
    </rPh>
    <rPh sb="4" eb="5">
      <t>ガク</t>
    </rPh>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</si>
  <si>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</si>
  <si>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</si>
  <si>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Ａ　　　（別紙３－３）</t>
    <phoneticPr fontId="2"/>
  </si>
  <si>
    <t>令和　　年　　月　　日</t>
    <rPh sb="0" eb="1">
      <t>レイ</t>
    </rPh>
    <rPh sb="1" eb="2">
      <t>ワ</t>
    </rPh>
    <rPh sb="4" eb="5">
      <t>ネン</t>
    </rPh>
    <rPh sb="7" eb="8">
      <t>ガツ</t>
    </rPh>
    <rPh sb="10" eb="11">
      <t>ニチ</t>
    </rPh>
    <phoneticPr fontId="2"/>
  </si>
  <si>
    <t>D＝C×１０／１１０</t>
    <phoneticPr fontId="2"/>
  </si>
  <si>
    <t>申請者負担金額</t>
    <rPh sb="0" eb="3">
      <t>シンセイシャ</t>
    </rPh>
    <rPh sb="3" eb="5">
      <t>フタン</t>
    </rPh>
    <rPh sb="5" eb="7">
      <t>キンガク</t>
    </rPh>
    <phoneticPr fontId="2"/>
  </si>
  <si>
    <t xml:space="preserve"> </t>
    <phoneticPr fontId="2"/>
  </si>
  <si>
    <t>認定支援機関名</t>
    <rPh sb="0" eb="2">
      <t>ニンテイ</t>
    </rPh>
    <rPh sb="2" eb="4">
      <t>シエン</t>
    </rPh>
    <rPh sb="4" eb="6">
      <t>キカン</t>
    </rPh>
    <rPh sb="6" eb="7">
      <t>メイ</t>
    </rPh>
    <phoneticPr fontId="2"/>
  </si>
  <si>
    <t>△△銀行　△△支店　　　普通預金　１２３４５６７</t>
    <rPh sb="2" eb="4">
      <t>ギンコウ</t>
    </rPh>
    <rPh sb="7" eb="9">
      <t>シテン</t>
    </rPh>
    <rPh sb="12" eb="14">
      <t>フツウ</t>
    </rPh>
    <rPh sb="14" eb="16">
      <t>ヨキン</t>
    </rPh>
    <phoneticPr fontId="2"/>
  </si>
  <si>
    <t>（消費税10%）</t>
  </si>
  <si>
    <t>金融機関交渉費用請求書</t>
    <rPh sb="0" eb="4">
      <t>キンユウキカン</t>
    </rPh>
    <rPh sb="4" eb="6">
      <t>コウショウ</t>
    </rPh>
    <rPh sb="6" eb="8">
      <t>ヒヨウ</t>
    </rPh>
    <rPh sb="8" eb="11">
      <t>セイキュウショ</t>
    </rPh>
    <phoneticPr fontId="2"/>
  </si>
  <si>
    <t>円</t>
    <rPh sb="0" eb="1">
      <t>エン</t>
    </rPh>
    <phoneticPr fontId="2"/>
  </si>
  <si>
    <t>金融機関交渉費用見積額</t>
    <rPh sb="0" eb="4">
      <t>キンユウキカン</t>
    </rPh>
    <rPh sb="4" eb="6">
      <t>コウショウ</t>
    </rPh>
    <rPh sb="6" eb="8">
      <t>ヒヨウ</t>
    </rPh>
    <rPh sb="8" eb="11">
      <t>ミツモリガク</t>
    </rPh>
    <phoneticPr fontId="2"/>
  </si>
  <si>
    <r>
      <t>源泉所得税</t>
    </r>
    <r>
      <rPr>
        <sz val="9"/>
        <color theme="1"/>
        <rFont val="ＭＳ Ｐゴシック"/>
        <family val="3"/>
        <charset val="128"/>
        <scheme val="minor"/>
      </rPr>
      <t>（１０．２１％）</t>
    </r>
    <rPh sb="0" eb="2">
      <t>ゲンセン</t>
    </rPh>
    <rPh sb="2" eb="5">
      <t>ショトクゼイ</t>
    </rPh>
    <phoneticPr fontId="2"/>
  </si>
  <si>
    <t>（費用見積額の2/3かつ10万円以内）</t>
    <rPh sb="1" eb="3">
      <t>ヒヨウ</t>
    </rPh>
    <rPh sb="3" eb="6">
      <t>ミツモリガク</t>
    </rPh>
    <rPh sb="14" eb="16">
      <t>マンエン</t>
    </rPh>
    <rPh sb="16" eb="18">
      <t>イナイ</t>
    </rPh>
    <phoneticPr fontId="2"/>
  </si>
  <si>
    <t>認定支援機関</t>
    <rPh sb="0" eb="2">
      <t>ニンテイ</t>
    </rPh>
    <rPh sb="2" eb="4">
      <t>シエン</t>
    </rPh>
    <rPh sb="4" eb="6">
      <t>キカン</t>
    </rPh>
    <phoneticPr fontId="2"/>
  </si>
  <si>
    <t>登録番号</t>
    <rPh sb="0" eb="4">
      <t>トウロクバンゴウ</t>
    </rPh>
    <phoneticPr fontId="2"/>
  </si>
  <si>
    <t>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</si>
  <si>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</si>
  <si>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札幌商工会議所</t>
    <rPh sb="0" eb="4">
      <t>サッポロショウコウ</t>
    </rPh>
    <rPh sb="4" eb="7">
      <t>カイギショ</t>
    </rPh>
    <phoneticPr fontId="2"/>
  </si>
  <si>
    <t>北海道中小企業活性化協議会御中</t>
  </si>
  <si>
    <t>　　　　【取引年月日　令和　　年　　月　　日】　～　適格請求書発行事業者のみ記載</t>
    <rPh sb="5" eb="7">
      <t>トリヒキ</t>
    </rPh>
    <rPh sb="7" eb="10">
      <t>ネンガッピ</t>
    </rPh>
    <rPh sb="11" eb="13">
      <t>レイワ</t>
    </rPh>
    <rPh sb="38" eb="40">
      <t>キサイ</t>
    </rPh>
    <phoneticPr fontId="2"/>
  </si>
  <si>
    <t>但し、○○○株式会社　経営改善計画策定支援に係る金融機関交渉費用支払として</t>
    <rPh sb="0" eb="1">
      <t>タダ</t>
    </rPh>
    <rPh sb="3" eb="5">
      <t>ケイカク</t>
    </rPh>
    <rPh sb="5" eb="7">
      <t>サクテイ</t>
    </rPh>
    <rPh sb="7" eb="9">
      <t>シエン</t>
    </rPh>
    <rPh sb="10" eb="11">
      <t>カカ</t>
    </rPh>
    <rPh sb="12" eb="14">
      <t>ヒヨウ</t>
    </rPh>
    <rPh sb="14" eb="16">
      <t>シハライ</t>
    </rPh>
    <phoneticPr fontId="2"/>
  </si>
  <si>
    <t>【記載例】費用総額：150，000円（協議会からの支払総額100，000円）</t>
    <rPh sb="1" eb="4">
      <t>キサイレイ</t>
    </rPh>
    <rPh sb="5" eb="7">
      <t>ヒヨウ</t>
    </rPh>
    <rPh sb="7" eb="9">
      <t>ソウガク</t>
    </rPh>
    <rPh sb="17" eb="18">
      <t>エン</t>
    </rPh>
    <rPh sb="19" eb="22">
      <t>キョウギカイ</t>
    </rPh>
    <rPh sb="25" eb="29">
      <t>シハライソウガク</t>
    </rPh>
    <rPh sb="36" eb="37">
      <t>エン</t>
    </rPh>
    <phoneticPr fontId="2"/>
  </si>
  <si>
    <t>住　所</t>
    <rPh sb="0" eb="1">
      <t>ジュウ</t>
    </rPh>
    <rPh sb="2" eb="3">
      <t>ショ</t>
    </rPh>
    <phoneticPr fontId="2"/>
  </si>
  <si>
    <t>氏　名</t>
    <rPh sb="0" eb="1">
      <t>シ</t>
    </rPh>
    <rPh sb="2" eb="3">
      <t>ナ</t>
    </rPh>
    <phoneticPr fontId="2"/>
  </si>
  <si>
    <t>（個人）</t>
    <rPh sb="1" eb="3">
      <t>コジン</t>
    </rPh>
    <phoneticPr fontId="2"/>
  </si>
  <si>
    <t>【内訳】</t>
    <phoneticPr fontId="2"/>
  </si>
  <si>
    <t>【確認事項】</t>
    <phoneticPr fontId="2"/>
  </si>
  <si>
    <t>消費税等10%対象</t>
    <rPh sb="0" eb="3">
      <t>ショウヒゼイ</t>
    </rPh>
    <rPh sb="3" eb="4">
      <t>トウ</t>
    </rPh>
    <rPh sb="7" eb="9">
      <t>タイショウ</t>
    </rPh>
    <phoneticPr fontId="2"/>
  </si>
  <si>
    <t>うち消費税等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</si>
</sst>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12"/>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0" fontId="3" fillId="0" borderId="0" xfId="0" applyFont="1">
      <alignment vertical="center"/>
    </xf>
    <xf numFmtId="38" fontId="1" fillId="0" borderId="0" xfId="1" applyFont="1" applyAlignment="1">
      <alignment horizontal="right" vertical="center"/>
    </xf>
    <xf numFmtId="176" fontId="0" fillId="0" borderId="0" xfId="0" applyNumberFormat="1">
      <alignment vertical="center"/>
    </xf>
    <xf numFmtId="38" fontId="0" fillId="0" borderId="0" xfId="0" applyNumberFormat="1">
      <alignment vertical="center"/>
    </xf>
    <xf numFmtId="0" fontId="5" fillId="0" borderId="0" xfId="0" applyFont="1">
      <alignment vertical="center"/>
    </xf>
    <xf numFmtId="38" fontId="0" fillId="0" borderId="0" xfId="1" applyFont="1" applyFill="1">
      <alignment vertical="center"/>
    </xf>
    <xf numFmtId="38" fontId="0" fillId="0" borderId="0" xfId="1" applyFont="1" applyFill="1" applyAlignment="1">
      <alignment horizontal="right" vertical="center"/>
    </xf>
    <xf numFmtId="0" fontId="0" fillId="0" borderId="0" xfId="0" applyAlignment="1">
      <alignment horizontal="right" vertical="center"/>
    </xf>
    <xf numFmtId="0" fontId="9" fillId="0" borderId="0" xfId="0" applyFont="1">
      <alignment vertical="center"/>
    </xf>
    <xf numFmtId="0" fontId="7" fillId="0" borderId="0" xfId="0" applyFont="1">
      <alignment vertical="center"/>
    </xf>
    <xf numFmtId="0" fontId="12" fillId="0" borderId="0" xfId="0" applyFont="1">
      <alignment vertical="center"/>
    </xf>
    <xf numFmtId="3" fontId="0" fillId="0" borderId="0" xfId="0" applyNumberFormat="1">
      <alignment vertical="center"/>
    </xf>
    <xf numFmtId="3" fontId="4" fillId="0" borderId="0" xfId="0" applyNumberFormat="1" applyFont="1">
      <alignment vertical="center"/>
    </xf>
    <xf numFmtId="177" fontId="0" fillId="0" borderId="0" xfId="1" applyNumberFormat="1" applyFont="1" applyAlignment="1">
      <alignment horizontal="right" vertical="center"/>
    </xf>
    <xf numFmtId="177" fontId="0" fillId="0" borderId="0" xfId="0" applyNumberFormat="1" applyAlignment="1">
      <alignment horizontal="right" vertical="center"/>
    </xf>
    <xf numFmtId="0" fontId="8" fillId="0" borderId="0" xfId="0" applyFont="1">
      <alignment vertical="center"/>
    </xf>
    <xf numFmtId="0" fontId="6" fillId="0" borderId="0" xfId="0" applyFont="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38" fontId="1" fillId="0" borderId="0" xfId="1" applyFont="1" applyFill="1" applyAlignment="1">
      <alignment horizontal="righ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9" fillId="0" borderId="0" xfId="0" applyFont="1" applyAlignment="1">
      <alignment horizontal="right" vertical="center"/>
    </xf>
    <xf numFmtId="0" fontId="12" fillId="0" borderId="0" xfId="0" applyFont="1" applyAlignment="1">
      <alignment horizontal="righ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638175</xdr:colOff>
      <xdr:row>20</xdr:row>
      <xdr:rowOff>47625</xdr:rowOff>
    </xdr:from>
    <xdr:to>
      <xdr:col>8</xdr:col>
      <xdr:colOff>238125</xdr:colOff>
      <xdr:row>21</xdr:row>
      <xdr:rowOff>219075</xdr:rowOff>
    </xdr:to>
    <xdr:sp macro="" textlink="">
      <xdr:nvSpPr>
        <xdr:cNvPr id="2" name="大かっこ 1">
          <a:extLst>
            <a:ext uri="{FF2B5EF4-FFF2-40B4-BE49-F238E27FC236}">
              <a16:creationId xmlns:a16="http://schemas.microsoft.com/office/drawing/2014/main" id="{13256158-06C5-B6A4-BD40-270500A1E92E}"/>
            </a:ext>
          </a:extLst>
        </xdr:cNvPr>
        <xdr:cNvSpPr/>
      </xdr:nvSpPr>
      <xdr:spPr>
        <a:xfrm>
          <a:off x="3562350" y="3429000"/>
          <a:ext cx="3200400" cy="438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
  <sheetViews>
    <sheetView tabSelected="1" zoomScaleNormal="100" workbookViewId="0">
      <selection activeCell="D21" sqref="D21"/>
    </sheetView>
  </sheetViews>
  <sheetFormatPr defaultRowHeight="13.5"/>
  <cols>
    <col min="1" max="1" width="8.125" customWidth="1"/>
    <col min="2" max="2" width="9.375" customWidth="1"/>
    <col min="4" max="4" width="11.875" customWidth="1"/>
    <col min="5" max="5" width="9.375" customWidth="1"/>
    <col min="7" max="7" width="11.875" customWidth="1"/>
    <col min="8" max="8" width="17" customWidth="1"/>
    <col min="9" max="9" width="3.625" customWidth="1"/>
  </cols>
  <sheetData>
    <row r="1" spans="1:8">
      <c r="A1" t="s">
        <v>44</v>
      </c>
    </row>
    <row r="3" spans="1:8" ht="14.25">
      <c r="G3" s="25" t="s">
        <v>24</v>
      </c>
      <c r="H3" s="26"/>
    </row>
    <row r="4" spans="1:8">
      <c r="G4" s="8"/>
      <c r="H4" s="8"/>
    </row>
    <row r="5" spans="1:8" ht="14.25">
      <c r="A5" s="22" t="s">
        <v>40</v>
      </c>
      <c r="B5" s="23"/>
      <c r="C5" s="23"/>
      <c r="G5" s="8"/>
      <c r="H5" s="8"/>
    </row>
    <row r="6" spans="1:8" ht="14.25">
      <c r="A6" s="9" t="s">
        <v>41</v>
      </c>
      <c r="B6" s="11"/>
      <c r="C6" s="11"/>
    </row>
    <row r="9" spans="1:8" ht="21">
      <c r="C9" s="1"/>
      <c r="D9" s="1" t="s">
        <v>31</v>
      </c>
      <c r="E9" s="1"/>
    </row>
    <row r="12" spans="1:8">
      <c r="D12" t="s">
        <v>45</v>
      </c>
    </row>
    <row r="14" spans="1:8">
      <c r="D14" t="s">
        <v>0</v>
      </c>
      <c r="F14" t="s">
        <v>36</v>
      </c>
    </row>
    <row r="15" spans="1:8">
      <c r="H15" t="s">
        <v>6</v>
      </c>
    </row>
    <row r="16" spans="1:8">
      <c r="B16" s="4"/>
      <c r="D16" t="s">
        <v>46</v>
      </c>
    </row>
    <row r="17" spans="2:9">
      <c r="B17" s="4"/>
    </row>
    <row r="18" spans="2:9">
      <c r="E18" s="23" t="s">
        <v>37</v>
      </c>
      <c r="F18" s="27" t="s">
        <v>38</v>
      </c>
      <c r="G18" s="28"/>
      <c r="H18" s="29"/>
    </row>
    <row r="19" spans="2:9">
      <c r="E19" s="23" t="s">
        <v>39</v>
      </c>
      <c r="F19" s="23"/>
      <c r="G19" s="23"/>
      <c r="H19" s="24"/>
    </row>
    <row r="21" spans="2:9" ht="21">
      <c r="B21" s="1" t="s">
        <v>1</v>
      </c>
      <c r="C21" s="12"/>
      <c r="D21" s="13">
        <v>100000</v>
      </c>
      <c r="E21" t="s">
        <v>2</v>
      </c>
      <c r="F21" t="s">
        <v>50</v>
      </c>
      <c r="H21" s="3">
        <f>D21</f>
        <v>100000</v>
      </c>
      <c r="I21" t="s">
        <v>2</v>
      </c>
    </row>
    <row r="22" spans="2:9" ht="21">
      <c r="B22" s="1"/>
      <c r="C22" s="12"/>
      <c r="D22" s="13"/>
      <c r="F22" t="s">
        <v>51</v>
      </c>
      <c r="H22" s="3">
        <f>ROUNDDOWN((D21/1.1)*0.1,0)</f>
        <v>9090</v>
      </c>
      <c r="I22" t="s">
        <v>2</v>
      </c>
    </row>
    <row r="24" spans="2:9">
      <c r="B24" t="s">
        <v>43</v>
      </c>
    </row>
    <row r="25" spans="2:9">
      <c r="B25" s="23" t="s">
        <v>42</v>
      </c>
      <c r="C25" s="23"/>
      <c r="D25" s="23"/>
      <c r="E25" s="23"/>
      <c r="F25" s="23"/>
      <c r="G25" s="23"/>
      <c r="H25" s="23"/>
    </row>
    <row r="27" spans="2:9">
      <c r="B27" t="s">
        <v>48</v>
      </c>
    </row>
    <row r="28" spans="2:9">
      <c r="C28" t="s">
        <v>18</v>
      </c>
      <c r="F28" s="12">
        <v>150000</v>
      </c>
      <c r="G28" t="s">
        <v>2</v>
      </c>
      <c r="H28" t="s">
        <v>23</v>
      </c>
    </row>
    <row r="29" spans="2:9">
      <c r="C29" t="s">
        <v>26</v>
      </c>
      <c r="F29" s="6">
        <v>50000</v>
      </c>
      <c r="G29" t="s">
        <v>2</v>
      </c>
      <c r="H29" t="s">
        <v>3</v>
      </c>
    </row>
    <row r="30" spans="2:9">
      <c r="C30" t="s">
        <v>12</v>
      </c>
      <c r="F30" s="6">
        <f>F28-F29</f>
        <v>100000</v>
      </c>
      <c r="G30" t="s">
        <v>2</v>
      </c>
      <c r="H30" t="s">
        <v>4</v>
      </c>
    </row>
    <row r="31" spans="2:9">
      <c r="C31" t="s">
        <v>13</v>
      </c>
      <c r="F31" s="6">
        <f>ROUNDDOWN((F30/1.1)*0.1,0)</f>
        <v>9090</v>
      </c>
      <c r="G31" t="s">
        <v>9</v>
      </c>
      <c r="H31" t="s">
        <v>25</v>
      </c>
    </row>
    <row r="32" spans="2:9">
      <c r="C32" t="s">
        <v>14</v>
      </c>
      <c r="F32" s="6">
        <f>+F30-F31</f>
        <v>90910</v>
      </c>
      <c r="G32" t="s">
        <v>9</v>
      </c>
      <c r="H32" t="s">
        <v>5</v>
      </c>
    </row>
    <row r="33" spans="2:9">
      <c r="C33" t="s">
        <v>34</v>
      </c>
      <c r="F33" s="6">
        <f>ROUNDDOWN(F32*0.1021,0)</f>
        <v>9281</v>
      </c>
      <c r="G33" t="s">
        <v>9</v>
      </c>
      <c r="H33" t="s">
        <v>15</v>
      </c>
    </row>
    <row r="34" spans="2:9">
      <c r="C34" t="s">
        <v>16</v>
      </c>
      <c r="F34" s="21">
        <f>+F30-F33</f>
        <v>90719</v>
      </c>
      <c r="G34" t="s">
        <v>9</v>
      </c>
      <c r="H34" t="s">
        <v>17</v>
      </c>
    </row>
    <row r="35" spans="2:9">
      <c r="F35" s="2"/>
    </row>
    <row r="37" spans="2:9">
      <c r="B37" t="s">
        <v>49</v>
      </c>
    </row>
    <row r="38" spans="2:9">
      <c r="B38" s="10" t="s">
        <v>30</v>
      </c>
      <c r="C38" s="5" t="s">
        <v>33</v>
      </c>
      <c r="E38" s="14">
        <v>150000</v>
      </c>
      <c r="F38" t="s">
        <v>32</v>
      </c>
    </row>
    <row r="39" spans="2:9">
      <c r="B39" t="s">
        <v>27</v>
      </c>
      <c r="C39" s="5" t="s">
        <v>19</v>
      </c>
      <c r="E39" s="15">
        <f>ROUNDDOWN(F28*2/3,0)</f>
        <v>100000</v>
      </c>
      <c r="F39" t="s">
        <v>10</v>
      </c>
      <c r="G39" t="s">
        <v>20</v>
      </c>
      <c r="H39" s="4">
        <f>+F30</f>
        <v>100000</v>
      </c>
      <c r="I39" t="s">
        <v>2</v>
      </c>
    </row>
    <row r="40" spans="2:9">
      <c r="B40" t="s">
        <v>27</v>
      </c>
      <c r="C40" t="s">
        <v>11</v>
      </c>
    </row>
    <row r="41" spans="2:9">
      <c r="C41" s="5" t="s">
        <v>35</v>
      </c>
    </row>
    <row r="44" spans="2:9">
      <c r="C44" s="16"/>
      <c r="D44" s="17"/>
      <c r="E44" s="6"/>
      <c r="G44" s="5"/>
      <c r="H44" s="7"/>
    </row>
    <row r="45" spans="2:9">
      <c r="C45" s="17"/>
      <c r="D45" s="17"/>
      <c r="E45" s="6"/>
      <c r="G45" s="5"/>
      <c r="H45" s="7"/>
    </row>
    <row r="46" spans="2:9">
      <c r="D46" t="s">
        <v>7</v>
      </c>
      <c r="E46" t="s">
        <v>29</v>
      </c>
    </row>
    <row r="48" spans="2:9">
      <c r="D48" t="s">
        <v>8</v>
      </c>
      <c r="E48" s="18" t="s">
        <v>28</v>
      </c>
      <c r="F48" s="19"/>
      <c r="G48" s="20"/>
    </row>
    <row r="50" spans="3:8">
      <c r="C50" t="s">
        <v>22</v>
      </c>
    </row>
    <row r="51" spans="3:8">
      <c r="C51" t="s">
        <v>21</v>
      </c>
    </row>
    <row r="53" spans="3:8">
      <c r="H53" s="8" t="s">
        <v>47</v>
      </c>
    </row>
    <row r="56" spans="3:8">
      <c r="E56" s="3"/>
    </row>
    <row r="57" spans="3:8">
      <c r="E57" s="3"/>
    </row>
  </sheetData>
  <mergeCells count="2">
    <mergeCell ref="G3:H3"/>
    <mergeCell ref="F18:H18"/>
  </mergeCells>
  <phoneticPr fontId="2"/>
  <pageMargins left="0.70866141732283472" right="0.70866141732283472" top="0.74803149606299213" bottom="0.74803149606299213" header="0.31496062992125984" footer="0.31496062992125984"/>
  <pageSetup paperSize="9" scale="9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vt:lpstr>
      <vt:lpstr>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2023-09-25T01:43:30Z</cp:lastPrinted>
  <dcterms:created xsi:type="dcterms:W3CDTF">2013-06-13T07:02:21Z</dcterms:created>
  <dcterms:modified xsi:type="dcterms:W3CDTF">2023-09-25T01:44:06Z</dcterms:modified>
</cp:coreProperties>
</file>