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様式３【1】" sheetId="1" r:id="rId1"/>
    <sheet name="様式３【2】" sheetId="2" r:id="rId2"/>
    <sheet name="様式３【３～４】法人用" sheetId="3" r:id="rId3"/>
    <sheet name="記載例 様式３【1】" sheetId="4" r:id="rId4"/>
    <sheet name="記載例 様式３【2】" sheetId="5" r:id="rId5"/>
    <sheet name="記載例 様式３【３～４】法人用" sheetId="6" r:id="rId6"/>
  </sheets>
  <definedNames>
    <definedName name="_xlnm.Print_Area" localSheetId="3">'記載例 様式３【1】'!$A$1:$K$32</definedName>
    <definedName name="_xlnm.Print_Area" localSheetId="4">'記載例 様式３【2】'!$A$1:$I$21</definedName>
    <definedName name="_xlnm.Print_Area" localSheetId="5">'記載例 様式３【３～４】法人用'!$A$1:$H$37</definedName>
    <definedName name="_xlnm.Print_Area" localSheetId="0">'様式３【1】'!$A$1:$K$32</definedName>
    <definedName name="_xlnm.Print_Area" localSheetId="1">'様式３【2】'!$A$1:$I$21</definedName>
    <definedName name="_xlnm.Print_Area" localSheetId="2">'様式３【３～４】法人用'!$A$1:$G$37</definedName>
  </definedNames>
  <calcPr fullCalcOnLoad="1"/>
</workbook>
</file>

<file path=xl/comments4.xml><?xml version="1.0" encoding="utf-8"?>
<comments xmlns="http://schemas.openxmlformats.org/spreadsheetml/2006/main">
  <authors>
    <author>212.島田　亮太</author>
  </authors>
  <commentList>
    <comment ref="E13" authorId="0">
      <text>
        <r>
          <rPr>
            <sz val="11"/>
            <rFont val="MS P ゴシック"/>
            <family val="3"/>
          </rPr>
          <t>【内訳等】
可能な範囲でわかりやすく記載してください。</t>
        </r>
      </text>
    </comment>
  </commentList>
</comments>
</file>

<file path=xl/comments6.xml><?xml version="1.0" encoding="utf-8"?>
<comments xmlns="http://schemas.openxmlformats.org/spreadsheetml/2006/main">
  <authors>
    <author>211.村田　浩輔</author>
    <author>212.島田　亮太</author>
  </authors>
  <commentList>
    <comment ref="C2" authorId="0">
      <text>
        <r>
          <rPr>
            <sz val="11"/>
            <rFont val="ＭＳ Ｐゴシック"/>
            <family val="3"/>
          </rPr>
          <t>開業準備を始めた月（経費がかかり始めた月）から、その年の12月まで。
2年目以降は、各年の1月から12月までの1年間としてください。</t>
        </r>
      </text>
    </comment>
    <comment ref="G6" authorId="1">
      <text>
        <r>
          <rPr>
            <sz val="11"/>
            <rFont val="MS P ゴシック"/>
            <family val="3"/>
          </rPr>
          <t>下記内容はあくまで一例です。規模感に合うよう、適切な計画を立ててください。</t>
        </r>
      </text>
    </comment>
    <comment ref="A7" authorId="1">
      <text>
        <r>
          <rPr>
            <sz val="11"/>
            <rFont val="MS P ゴシック"/>
            <family val="3"/>
          </rPr>
          <t>経費内訳については、行を増やさずに記入できる範囲で、主なものを記入することとし、項目名は適宜修正してください。</t>
        </r>
      </text>
    </comment>
  </commentList>
</comments>
</file>

<file path=xl/sharedStrings.xml><?xml version="1.0" encoding="utf-8"?>
<sst xmlns="http://schemas.openxmlformats.org/spreadsheetml/2006/main" count="251" uniqueCount="111">
  <si>
    <t>その他</t>
  </si>
  <si>
    <t>人件費</t>
  </si>
  <si>
    <t>融資期間</t>
  </si>
  <si>
    <t>小　　計</t>
  </si>
  <si>
    <t>融資利率</t>
  </si>
  <si>
    <t>％</t>
  </si>
  <si>
    <t>資　金　名</t>
  </si>
  <si>
    <t>新
規
借
入
金
返
済
計
画</t>
  </si>
  <si>
    <t>既
借
入
金
返
済
計
画</t>
  </si>
  <si>
    <t>借入金返済額（Ａ）</t>
  </si>
  <si>
    <t>勘　定　科　目</t>
  </si>
  <si>
    <t>減価償却費（Ｂ）</t>
  </si>
  <si>
    <t>地代家賃</t>
  </si>
  <si>
    <t>経
費</t>
  </si>
  <si>
    <t>　　計　　　④</t>
  </si>
  <si>
    <t>前期繰越金</t>
  </si>
  <si>
    <t>可処分所得（Ｃ）</t>
  </si>
  <si>
    <t>返
済
財
源</t>
  </si>
  <si>
    <t>合　計　（Ｄ）</t>
  </si>
  <si>
    <t>返
済
額
等</t>
  </si>
  <si>
    <t>合　計　（Ｅ）</t>
  </si>
  <si>
    <t>２年目</t>
  </si>
  <si>
    <t>３年目</t>
  </si>
  <si>
    <t>売　上　原　価　②</t>
  </si>
  <si>
    <t>配当金</t>
  </si>
  <si>
    <t>売上総利益③＝①－②</t>
  </si>
  <si>
    <t>次期繰越金（Ｄ）－（Ｅ）</t>
  </si>
  <si>
    <t>　</t>
  </si>
  <si>
    <t>⑤</t>
  </si>
  <si>
    <t>⑥</t>
  </si>
  <si>
    <t>　年　　　ヵ月</t>
  </si>
  <si>
    <t>支払利息合計</t>
  </si>
  <si>
    <t>④</t>
  </si>
  <si>
    <t>事業収支計画書</t>
  </si>
  <si>
    <t>区　　　分</t>
  </si>
  <si>
    <t>予算額（調達金額）</t>
  </si>
  <si>
    <t>予算額（投資額）</t>
  </si>
  <si>
    <t>補助対象経費</t>
  </si>
  <si>
    <t>店舗改装費</t>
  </si>
  <si>
    <t>付帯設備設置費</t>
  </si>
  <si>
    <t>普及宣伝費</t>
  </si>
  <si>
    <t>計</t>
  </si>
  <si>
    <t>対象外経費</t>
  </si>
  <si>
    <t>敷金等</t>
  </si>
  <si>
    <t>返済額合計（Ａ）</t>
  </si>
  <si>
    <t>元金</t>
  </si>
  <si>
    <t>利息</t>
  </si>
  <si>
    <t>区分</t>
  </si>
  <si>
    <t>※制度融資を申請中である場合は、融資申請書（写）など、申請内容のわかる書類を添付してください。</t>
  </si>
  <si>
    <t>（1）収入の部（資金調達計画）</t>
  </si>
  <si>
    <t>　自己資金</t>
  </si>
  <si>
    <t>内訳等</t>
  </si>
  <si>
    <t>※借入金がある場合は、下表を記入すること。</t>
  </si>
  <si>
    <t>１【補助対象事業の収支計画】</t>
  </si>
  <si>
    <t>備品購入費</t>
  </si>
  <si>
    <t>仕入</t>
  </si>
  <si>
    <t>賃料</t>
  </si>
  <si>
    <t>水光熱・通信費</t>
  </si>
  <si>
    <t>車両費等</t>
  </si>
  <si>
    <t>合　　　計 （Ａ）</t>
  </si>
  <si>
    <t>合      計　（Ｂ）</t>
  </si>
  <si>
    <t>運転資金（Ａ）-（Ｂ）</t>
  </si>
  <si>
    <t>上記の収入の支出が、当面の運転資金となるように記入してください。</t>
  </si>
  <si>
    <t>支払利息</t>
  </si>
  <si>
    <t>備　考（金融機関名等）</t>
  </si>
  <si>
    <r>
      <t>（2）支出の部（資金投資計画）　　</t>
    </r>
    <r>
      <rPr>
        <u val="single"/>
        <sz val="10"/>
        <rFont val="ＭＳ 明朝"/>
        <family val="1"/>
      </rPr>
      <t>※開業月までの経費について記載してください。</t>
    </r>
  </si>
  <si>
    <t>様式３</t>
  </si>
  <si>
    <t>（単位：円）</t>
  </si>
  <si>
    <t>(単位：円）</t>
  </si>
  <si>
    <t>(単位：円）</t>
  </si>
  <si>
    <t>内装工事、水道工事、電気工事</t>
  </si>
  <si>
    <t>業務用冷蔵庫、オーブン、空調設備</t>
  </si>
  <si>
    <t>調理機材（○○、△△・・・）</t>
  </si>
  <si>
    <t>チラシ作成・ポスティング</t>
  </si>
  <si>
    <t>材料費</t>
  </si>
  <si>
    <t>１年目
(10月～12月)</t>
  </si>
  <si>
    <t>２か月分</t>
  </si>
  <si>
    <t>※実際には、上記に加え、社会保険や住民税などを支払うこととなるため、
　考慮したうえで、無理の無い計画を立てるようにすること。</t>
  </si>
  <si>
    <t>営業利益⑤＝③－④</t>
  </si>
  <si>
    <t>※備考（経費内訳）</t>
  </si>
  <si>
    <t>アルバイト7.5万円
１年目１人、２年目以降２人</t>
  </si>
  <si>
    <t>（月額）広告宣伝費50,000円、消耗品30,000円、雑費20,000円</t>
  </si>
  <si>
    <t>…</t>
  </si>
  <si>
    <t>…</t>
  </si>
  <si>
    <t>営業利益⑤</t>
  </si>
  <si>
    <t>　年　　ヵ月</t>
  </si>
  <si>
    <t>売　上　高　①</t>
  </si>
  <si>
    <t>販　売　管　理　費</t>
  </si>
  <si>
    <t>役員報酬</t>
  </si>
  <si>
    <t>従業員給与・手当</t>
  </si>
  <si>
    <t>リース料</t>
  </si>
  <si>
    <t>水道光熱費・通信費</t>
  </si>
  <si>
    <t>（月額）水道15,000円、ガス代95,000円、電気代35,000円、Wifi 5,000円</t>
  </si>
  <si>
    <t>※実際には、上記に加え、営業外損益、特別損益、法人税などを支払うこととなるため、考慮したうえで、無理の無い計画を立てるようにすること。</t>
  </si>
  <si>
    <t>２【返済の計画】</t>
  </si>
  <si>
    <t>４【売上高計算の根拠】（客単価、客数などの見込みを示してください）</t>
  </si>
  <si>
    <t xml:space="preserve">客単価　○○円
席数　　△△席
回転数　平日ランチ○回転、平日ディナー△回転、休日ランチ○回転、休日ディナー△回転
　以上により、～～～
</t>
  </si>
  <si>
    <t>３【利益計画書】（法人用）</t>
  </si>
  <si>
    <t>　借入</t>
  </si>
  <si>
    <t>借入①</t>
  </si>
  <si>
    <t>借入②</t>
  </si>
  <si>
    <t>借入③</t>
  </si>
  <si>
    <t>１年目</t>
  </si>
  <si>
    <r>
      <t xml:space="preserve">１年目
</t>
    </r>
    <r>
      <rPr>
        <sz val="8"/>
        <rFont val="ＭＳ 明朝"/>
        <family val="1"/>
      </rPr>
      <t>（Ｒ3.10～12）</t>
    </r>
  </si>
  <si>
    <r>
      <t xml:space="preserve">本補助金による出店事業の利益計画を記入
</t>
    </r>
    <r>
      <rPr>
        <b/>
        <sz val="10"/>
        <color indexed="10"/>
        <rFont val="ＭＳ 明朝"/>
        <family val="1"/>
      </rPr>
      <t>（本事業以外は記入しない）</t>
    </r>
  </si>
  <si>
    <t>事業収支計画書（法人）</t>
  </si>
  <si>
    <r>
      <t>　その他の収入</t>
    </r>
    <r>
      <rPr>
        <sz val="9"/>
        <rFont val="ＭＳ 明朝"/>
        <family val="1"/>
      </rPr>
      <t>（本件含む）</t>
    </r>
  </si>
  <si>
    <t>借入④</t>
  </si>
  <si>
    <t>借入⑤</t>
  </si>
  <si>
    <t>借入⑥</t>
  </si>
  <si>
    <t>付帯設備設置費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</si>
</sst>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0_);[Red]\(0\)"/>
    <numFmt numFmtId="183" formatCode="0.0%"/>
    <numFmt numFmtId="184" formatCode="\(General\)"/>
    <numFmt numFmtId="185" formatCode="\(0.0%\)"/>
    <numFmt numFmtId="186" formatCode="\(0.00%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9"/>
      <name val="ＭＳ Ｐゴシック"/>
      <family val="3"/>
    </font>
    <font>
      <sz val="11"/>
      <name val="MS P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Border="0">
      <alignment/>
      <protection/>
    </xf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177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/>
      <protection locked="0"/>
    </xf>
    <xf numFmtId="186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vertical="center"/>
      <protection/>
    </xf>
    <xf numFmtId="186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 locked="0"/>
    </xf>
    <xf numFmtId="177" fontId="3" fillId="0" borderId="0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77" fontId="14" fillId="0" borderId="10" xfId="0" applyNumberFormat="1" applyFont="1" applyBorder="1" applyAlignment="1" applyProtection="1">
      <alignment horizontal="right" vertical="center"/>
      <protection locked="0"/>
    </xf>
    <xf numFmtId="177" fontId="14" fillId="0" borderId="21" xfId="0" applyNumberFormat="1" applyFont="1" applyBorder="1" applyAlignment="1" applyProtection="1">
      <alignment horizontal="right" vertical="center"/>
      <protection locked="0"/>
    </xf>
    <xf numFmtId="177" fontId="14" fillId="0" borderId="22" xfId="0" applyNumberFormat="1" applyFont="1" applyBorder="1" applyAlignment="1" applyProtection="1">
      <alignment horizontal="right" vertical="center"/>
      <protection locked="0"/>
    </xf>
    <xf numFmtId="177" fontId="14" fillId="0" borderId="15" xfId="0" applyNumberFormat="1" applyFont="1" applyBorder="1" applyAlignment="1" applyProtection="1">
      <alignment horizontal="right" vertical="center"/>
      <protection locked="0"/>
    </xf>
    <xf numFmtId="177" fontId="14" fillId="33" borderId="23" xfId="0" applyNumberFormat="1" applyFont="1" applyFill="1" applyBorder="1" applyAlignment="1" applyProtection="1">
      <alignment horizontal="right" vertical="center"/>
      <protection/>
    </xf>
    <xf numFmtId="177" fontId="14" fillId="33" borderId="14" xfId="0" applyNumberFormat="1" applyFont="1" applyFill="1" applyBorder="1" applyAlignment="1" applyProtection="1">
      <alignment horizontal="right" vertical="center"/>
      <protection/>
    </xf>
    <xf numFmtId="177" fontId="14" fillId="0" borderId="14" xfId="0" applyNumberFormat="1" applyFont="1" applyBorder="1" applyAlignment="1" applyProtection="1">
      <alignment horizontal="right" vertical="center"/>
      <protection locked="0"/>
    </xf>
    <xf numFmtId="177" fontId="14" fillId="33" borderId="24" xfId="0" applyNumberFormat="1" applyFont="1" applyFill="1" applyBorder="1" applyAlignment="1" applyProtection="1">
      <alignment vertical="center"/>
      <protection/>
    </xf>
    <xf numFmtId="177" fontId="14" fillId="33" borderId="14" xfId="0" applyNumberFormat="1" applyFont="1" applyFill="1" applyBorder="1" applyAlignment="1" applyProtection="1">
      <alignment vertical="center"/>
      <protection/>
    </xf>
    <xf numFmtId="177" fontId="14" fillId="33" borderId="20" xfId="0" applyNumberFormat="1" applyFont="1" applyFill="1" applyBorder="1" applyAlignment="1" applyProtection="1">
      <alignment vertical="center"/>
      <protection/>
    </xf>
    <xf numFmtId="177" fontId="14" fillId="33" borderId="25" xfId="0" applyNumberFormat="1" applyFont="1" applyFill="1" applyBorder="1" applyAlignment="1" applyProtection="1">
      <alignment vertical="center"/>
      <protection/>
    </xf>
    <xf numFmtId="177" fontId="14" fillId="33" borderId="26" xfId="0" applyNumberFormat="1" applyFont="1" applyFill="1" applyBorder="1" applyAlignment="1" applyProtection="1">
      <alignment vertical="center"/>
      <protection/>
    </xf>
    <xf numFmtId="177" fontId="14" fillId="33" borderId="27" xfId="0" applyNumberFormat="1" applyFont="1" applyFill="1" applyBorder="1" applyAlignment="1" applyProtection="1">
      <alignment vertical="center"/>
      <protection/>
    </xf>
    <xf numFmtId="177" fontId="14" fillId="33" borderId="19" xfId="0" applyNumberFormat="1" applyFont="1" applyFill="1" applyBorder="1" applyAlignment="1" applyProtection="1">
      <alignment horizontal="right" vertical="center"/>
      <protection/>
    </xf>
    <xf numFmtId="177" fontId="14" fillId="33" borderId="19" xfId="0" applyNumberFormat="1" applyFont="1" applyFill="1" applyBorder="1" applyAlignment="1" applyProtection="1">
      <alignment vertical="center"/>
      <protection/>
    </xf>
    <xf numFmtId="177" fontId="14" fillId="0" borderId="19" xfId="0" applyNumberFormat="1" applyFont="1" applyBorder="1" applyAlignment="1" applyProtection="1">
      <alignment horizontal="right" vertical="center"/>
      <protection locked="0"/>
    </xf>
    <xf numFmtId="177" fontId="14" fillId="33" borderId="28" xfId="0" applyNumberFormat="1" applyFont="1" applyFill="1" applyBorder="1" applyAlignment="1" applyProtection="1">
      <alignment vertical="center"/>
      <protection/>
    </xf>
    <xf numFmtId="177" fontId="14" fillId="33" borderId="29" xfId="0" applyNumberFormat="1" applyFont="1" applyFill="1" applyBorder="1" applyAlignment="1" applyProtection="1">
      <alignment vertical="center"/>
      <protection/>
    </xf>
    <xf numFmtId="177" fontId="14" fillId="0" borderId="28" xfId="0" applyNumberFormat="1" applyFont="1" applyBorder="1" applyAlignment="1" applyProtection="1">
      <alignment horizontal="right" vertical="center"/>
      <protection locked="0"/>
    </xf>
    <xf numFmtId="177" fontId="14" fillId="0" borderId="29" xfId="0" applyNumberFormat="1" applyFont="1" applyBorder="1" applyAlignment="1" applyProtection="1">
      <alignment horizontal="right" vertical="center"/>
      <protection locked="0"/>
    </xf>
    <xf numFmtId="177" fontId="14" fillId="0" borderId="0" xfId="0" applyNumberFormat="1" applyFont="1" applyBorder="1" applyAlignment="1" applyProtection="1">
      <alignment/>
      <protection locked="0"/>
    </xf>
    <xf numFmtId="38" fontId="14" fillId="0" borderId="29" xfId="49" applyFont="1" applyBorder="1" applyAlignment="1" applyProtection="1">
      <alignment horizontal="right" vertical="center"/>
      <protection locked="0"/>
    </xf>
    <xf numFmtId="38" fontId="14" fillId="0" borderId="19" xfId="49" applyFont="1" applyBorder="1" applyAlignment="1" applyProtection="1">
      <alignment horizontal="right" vertical="center"/>
      <protection locked="0"/>
    </xf>
    <xf numFmtId="38" fontId="14" fillId="0" borderId="20" xfId="49" applyFont="1" applyBorder="1" applyAlignment="1" applyProtection="1">
      <alignment horizontal="right" vertical="center"/>
      <protection locked="0"/>
    </xf>
    <xf numFmtId="38" fontId="14" fillId="33" borderId="30" xfId="49" applyFont="1" applyFill="1" applyBorder="1" applyAlignment="1" applyProtection="1">
      <alignment horizontal="right" vertical="center"/>
      <protection/>
    </xf>
    <xf numFmtId="38" fontId="14" fillId="0" borderId="31" xfId="49" applyFont="1" applyBorder="1" applyAlignment="1" applyProtection="1">
      <alignment horizontal="right" vertical="center"/>
      <protection locked="0"/>
    </xf>
    <xf numFmtId="38" fontId="14" fillId="33" borderId="32" xfId="49" applyFont="1" applyFill="1" applyBorder="1" applyAlignment="1" applyProtection="1">
      <alignment horizontal="right" vertical="center"/>
      <protection/>
    </xf>
    <xf numFmtId="38" fontId="14" fillId="0" borderId="26" xfId="49" applyFont="1" applyBorder="1" applyAlignment="1" applyProtection="1">
      <alignment horizontal="right" vertical="center"/>
      <protection locked="0"/>
    </xf>
    <xf numFmtId="38" fontId="14" fillId="33" borderId="33" xfId="49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right" vertical="center"/>
      <protection locked="0"/>
    </xf>
    <xf numFmtId="176" fontId="14" fillId="33" borderId="3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186" fontId="14" fillId="33" borderId="34" xfId="0" applyNumberFormat="1" applyFont="1" applyFill="1" applyBorder="1" applyAlignment="1" applyProtection="1">
      <alignment horizontal="right" vertical="center"/>
      <protection/>
    </xf>
    <xf numFmtId="186" fontId="14" fillId="33" borderId="35" xfId="0" applyNumberFormat="1" applyFont="1" applyFill="1" applyBorder="1" applyAlignment="1" applyProtection="1">
      <alignment horizontal="right" vertical="center"/>
      <protection/>
    </xf>
    <xf numFmtId="186" fontId="14" fillId="33" borderId="36" xfId="0" applyNumberFormat="1" applyFont="1" applyFill="1" applyBorder="1" applyAlignment="1" applyProtection="1">
      <alignment vertical="center"/>
      <protection/>
    </xf>
    <xf numFmtId="186" fontId="14" fillId="33" borderId="37" xfId="0" applyNumberFormat="1" applyFont="1" applyFill="1" applyBorder="1" applyAlignment="1" applyProtection="1">
      <alignment vertical="center"/>
      <protection/>
    </xf>
    <xf numFmtId="186" fontId="14" fillId="33" borderId="34" xfId="0" applyNumberFormat="1" applyFont="1" applyFill="1" applyBorder="1" applyAlignment="1" applyProtection="1">
      <alignment horizontal="right" vertical="center"/>
      <protection locked="0"/>
    </xf>
    <xf numFmtId="186" fontId="14" fillId="33" borderId="35" xfId="0" applyNumberFormat="1" applyFont="1" applyFill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7" fontId="14" fillId="33" borderId="32" xfId="0" applyNumberFormat="1" applyFont="1" applyFill="1" applyBorder="1" applyAlignment="1" applyProtection="1">
      <alignment vertical="center"/>
      <protection/>
    </xf>
    <xf numFmtId="177" fontId="14" fillId="33" borderId="39" xfId="0" applyNumberFormat="1" applyFont="1" applyFill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38" fontId="14" fillId="0" borderId="22" xfId="49" applyFont="1" applyBorder="1" applyAlignment="1" applyProtection="1">
      <alignment horizontal="right" vertical="center"/>
      <protection locked="0"/>
    </xf>
    <xf numFmtId="38" fontId="14" fillId="0" borderId="15" xfId="49" applyFont="1" applyBorder="1" applyAlignment="1" applyProtection="1">
      <alignment horizontal="right" vertical="center"/>
      <protection locked="0"/>
    </xf>
    <xf numFmtId="38" fontId="14" fillId="33" borderId="23" xfId="49" applyFont="1" applyFill="1" applyBorder="1" applyAlignment="1" applyProtection="1">
      <alignment horizontal="right" vertical="center"/>
      <protection/>
    </xf>
    <xf numFmtId="38" fontId="14" fillId="33" borderId="14" xfId="49" applyFont="1" applyFill="1" applyBorder="1" applyAlignment="1" applyProtection="1">
      <alignment horizontal="right" vertical="center"/>
      <protection/>
    </xf>
    <xf numFmtId="38" fontId="14" fillId="0" borderId="10" xfId="49" applyFont="1" applyBorder="1" applyAlignment="1" applyProtection="1">
      <alignment horizontal="right" vertical="center"/>
      <protection locked="0"/>
    </xf>
    <xf numFmtId="38" fontId="14" fillId="0" borderId="14" xfId="49" applyFont="1" applyBorder="1" applyAlignment="1" applyProtection="1">
      <alignment horizontal="right" vertical="center"/>
      <protection locked="0"/>
    </xf>
    <xf numFmtId="38" fontId="14" fillId="33" borderId="24" xfId="49" applyFont="1" applyFill="1" applyBorder="1" applyAlignment="1" applyProtection="1">
      <alignment vertical="center"/>
      <protection/>
    </xf>
    <xf numFmtId="38" fontId="14" fillId="33" borderId="14" xfId="49" applyFont="1" applyFill="1" applyBorder="1" applyAlignment="1" applyProtection="1">
      <alignment vertical="center"/>
      <protection/>
    </xf>
    <xf numFmtId="38" fontId="14" fillId="33" borderId="20" xfId="49" applyFont="1" applyFill="1" applyBorder="1" applyAlignment="1" applyProtection="1">
      <alignment vertical="center"/>
      <protection/>
    </xf>
    <xf numFmtId="38" fontId="14" fillId="33" borderId="25" xfId="49" applyFont="1" applyFill="1" applyBorder="1" applyAlignment="1" applyProtection="1">
      <alignment vertical="center"/>
      <protection/>
    </xf>
    <xf numFmtId="38" fontId="14" fillId="33" borderId="26" xfId="49" applyFont="1" applyFill="1" applyBorder="1" applyAlignment="1" applyProtection="1">
      <alignment vertical="center"/>
      <protection/>
    </xf>
    <xf numFmtId="38" fontId="14" fillId="33" borderId="27" xfId="49" applyFont="1" applyFill="1" applyBorder="1" applyAlignment="1" applyProtection="1">
      <alignment vertical="center"/>
      <protection/>
    </xf>
    <xf numFmtId="38" fontId="14" fillId="33" borderId="19" xfId="49" applyFont="1" applyFill="1" applyBorder="1" applyAlignment="1" applyProtection="1">
      <alignment horizontal="right" vertical="center"/>
      <protection/>
    </xf>
    <xf numFmtId="38" fontId="14" fillId="33" borderId="19" xfId="49" applyFont="1" applyFill="1" applyBorder="1" applyAlignment="1" applyProtection="1">
      <alignment vertical="center"/>
      <protection/>
    </xf>
    <xf numFmtId="38" fontId="14" fillId="33" borderId="28" xfId="49" applyFont="1" applyFill="1" applyBorder="1" applyAlignment="1" applyProtection="1">
      <alignment vertical="center"/>
      <protection/>
    </xf>
    <xf numFmtId="38" fontId="14" fillId="33" borderId="29" xfId="49" applyFont="1" applyFill="1" applyBorder="1" applyAlignment="1" applyProtection="1">
      <alignment vertical="center"/>
      <protection/>
    </xf>
    <xf numFmtId="38" fontId="14" fillId="0" borderId="28" xfId="49" applyFont="1" applyBorder="1" applyAlignment="1" applyProtection="1">
      <alignment horizontal="right" vertical="center"/>
      <protection locked="0"/>
    </xf>
    <xf numFmtId="38" fontId="14" fillId="33" borderId="32" xfId="49" applyFont="1" applyFill="1" applyBorder="1" applyAlignment="1" applyProtection="1">
      <alignment vertical="center"/>
      <protection/>
    </xf>
    <xf numFmtId="38" fontId="14" fillId="33" borderId="39" xfId="49" applyFont="1" applyFill="1" applyBorder="1" applyAlignment="1" applyProtection="1">
      <alignment vertical="center"/>
      <protection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177" fontId="14" fillId="0" borderId="0" xfId="0" applyNumberFormat="1" applyFont="1" applyFill="1" applyBorder="1" applyAlignment="1" applyProtection="1">
      <alignment vertical="center"/>
      <protection/>
    </xf>
    <xf numFmtId="38" fontId="14" fillId="0" borderId="10" xfId="49" applyFont="1" applyFill="1" applyBorder="1" applyAlignment="1" applyProtection="1">
      <alignment horizontal="right" vertical="center"/>
      <protection locked="0"/>
    </xf>
    <xf numFmtId="38" fontId="14" fillId="0" borderId="21" xfId="49" applyFont="1" applyFill="1" applyBorder="1" applyAlignment="1" applyProtection="1">
      <alignment horizontal="right" vertical="center"/>
      <protection locked="0"/>
    </xf>
    <xf numFmtId="49" fontId="14" fillId="34" borderId="10" xfId="0" applyNumberFormat="1" applyFont="1" applyFill="1" applyBorder="1" applyAlignment="1" applyProtection="1">
      <alignment horizontal="center" vertical="center"/>
      <protection locked="0"/>
    </xf>
    <xf numFmtId="0" fontId="15" fillId="34" borderId="28" xfId="0" applyFont="1" applyFill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177" fontId="3" fillId="0" borderId="0" xfId="0" applyNumberFormat="1" applyFont="1" applyAlignment="1" applyProtection="1">
      <alignment/>
      <protection locked="0"/>
    </xf>
    <xf numFmtId="38" fontId="14" fillId="0" borderId="40" xfId="0" applyNumberFormat="1" applyFont="1" applyBorder="1" applyAlignment="1" applyProtection="1">
      <alignment horizontal="right" vertical="center"/>
      <protection locked="0"/>
    </xf>
    <xf numFmtId="0" fontId="3" fillId="0" borderId="41" xfId="0" applyFont="1" applyBorder="1" applyAlignment="1" applyProtection="1">
      <alignment horizontal="center" vertical="center" textRotation="255" wrapText="1"/>
      <protection locked="0"/>
    </xf>
    <xf numFmtId="0" fontId="3" fillId="0" borderId="42" xfId="0" applyFont="1" applyBorder="1" applyAlignment="1" applyProtection="1">
      <alignment horizontal="center" vertical="center" textRotation="255"/>
      <protection locked="0"/>
    </xf>
    <xf numFmtId="0" fontId="3" fillId="0" borderId="43" xfId="0" applyFont="1" applyBorder="1" applyAlignment="1" applyProtection="1">
      <alignment horizontal="center" vertical="center" textRotation="255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177" fontId="3" fillId="0" borderId="45" xfId="0" applyNumberFormat="1" applyFont="1" applyBorder="1" applyAlignment="1" applyProtection="1">
      <alignment horizontal="center" vertical="center"/>
      <protection locked="0"/>
    </xf>
    <xf numFmtId="177" fontId="3" fillId="0" borderId="46" xfId="0" applyNumberFormat="1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left" vertical="center"/>
      <protection locked="0"/>
    </xf>
    <xf numFmtId="177" fontId="3" fillId="0" borderId="18" xfId="0" applyNumberFormat="1" applyFont="1" applyBorder="1" applyAlignment="1" applyProtection="1">
      <alignment horizontal="left" vertical="center"/>
      <protection locked="0"/>
    </xf>
    <xf numFmtId="177" fontId="3" fillId="0" borderId="29" xfId="0" applyNumberFormat="1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right" vertical="center"/>
      <protection locked="0"/>
    </xf>
    <xf numFmtId="176" fontId="3" fillId="0" borderId="45" xfId="0" applyNumberFormat="1" applyFont="1" applyBorder="1" applyAlignment="1" applyProtection="1">
      <alignment horizontal="right" vertical="center"/>
      <protection locked="0"/>
    </xf>
    <xf numFmtId="0" fontId="3" fillId="0" borderId="50" xfId="0" applyFont="1" applyBorder="1" applyAlignment="1" applyProtection="1">
      <alignment horizontal="center" vertical="center" textRotation="255" wrapText="1"/>
      <protection locked="0"/>
    </xf>
    <xf numFmtId="0" fontId="3" fillId="0" borderId="51" xfId="0" applyFont="1" applyBorder="1" applyAlignment="1" applyProtection="1">
      <alignment horizontal="center" vertical="center" textRotation="255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76" fontId="3" fillId="0" borderId="45" xfId="0" applyNumberFormat="1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2" borderId="54" xfId="0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 applyProtection="1">
      <alignment horizontal="right" vertical="center"/>
      <protection locked="0"/>
    </xf>
    <xf numFmtId="0" fontId="15" fillId="34" borderId="18" xfId="0" applyFont="1" applyFill="1" applyBorder="1" applyAlignment="1" applyProtection="1">
      <alignment horizontal="right" vertical="center"/>
      <protection locked="0"/>
    </xf>
    <xf numFmtId="0" fontId="3" fillId="0" borderId="48" xfId="0" applyFont="1" applyBorder="1" applyAlignment="1" applyProtection="1">
      <alignment/>
      <protection locked="0"/>
    </xf>
    <xf numFmtId="0" fontId="3" fillId="0" borderId="45" xfId="0" applyFont="1" applyBorder="1" applyAlignment="1" applyProtection="1">
      <alignment/>
      <protection locked="0"/>
    </xf>
    <xf numFmtId="0" fontId="3" fillId="0" borderId="46" xfId="0" applyFont="1" applyBorder="1" applyAlignment="1" applyProtection="1">
      <alignment/>
      <protection locked="0"/>
    </xf>
    <xf numFmtId="177" fontId="3" fillId="0" borderId="23" xfId="0" applyNumberFormat="1" applyFont="1" applyBorder="1" applyAlignment="1" applyProtection="1">
      <alignment horizontal="center" vertical="center"/>
      <protection locked="0"/>
    </xf>
    <xf numFmtId="177" fontId="3" fillId="0" borderId="55" xfId="0" applyNumberFormat="1" applyFont="1" applyBorder="1" applyAlignment="1" applyProtection="1">
      <alignment horizontal="center" vertical="center"/>
      <protection locked="0"/>
    </xf>
    <xf numFmtId="177" fontId="3" fillId="0" borderId="56" xfId="0" applyNumberFormat="1" applyFont="1" applyBorder="1" applyAlignment="1" applyProtection="1">
      <alignment horizontal="center" vertical="center"/>
      <protection locked="0"/>
    </xf>
    <xf numFmtId="177" fontId="3" fillId="0" borderId="11" xfId="0" applyNumberFormat="1" applyFont="1" applyBorder="1" applyAlignment="1" applyProtection="1">
      <alignment horizontal="left" vertical="center"/>
      <protection locked="0"/>
    </xf>
    <xf numFmtId="177" fontId="3" fillId="0" borderId="38" xfId="0" applyNumberFormat="1" applyFont="1" applyBorder="1" applyAlignment="1" applyProtection="1">
      <alignment horizontal="left" vertical="center"/>
      <protection locked="0"/>
    </xf>
    <xf numFmtId="177" fontId="3" fillId="0" borderId="54" xfId="0" applyNumberFormat="1" applyFont="1" applyBorder="1" applyAlignment="1" applyProtection="1">
      <alignment horizontal="left" vertical="center"/>
      <protection locked="0"/>
    </xf>
    <xf numFmtId="177" fontId="3" fillId="0" borderId="57" xfId="0" applyNumberFormat="1" applyFont="1" applyBorder="1" applyAlignment="1" applyProtection="1">
      <alignment horizontal="left" vertical="center"/>
      <protection locked="0"/>
    </xf>
    <xf numFmtId="177" fontId="3" fillId="0" borderId="58" xfId="0" applyNumberFormat="1" applyFont="1" applyBorder="1" applyAlignment="1" applyProtection="1">
      <alignment horizontal="left" vertical="center"/>
      <protection locked="0"/>
    </xf>
    <xf numFmtId="177" fontId="3" fillId="0" borderId="59" xfId="0" applyNumberFormat="1" applyFont="1" applyBorder="1" applyAlignment="1" applyProtection="1">
      <alignment horizontal="left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177" fontId="3" fillId="0" borderId="48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2" borderId="38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176" fontId="3" fillId="0" borderId="61" xfId="0" applyNumberFormat="1" applyFont="1" applyFill="1" applyBorder="1" applyAlignment="1" applyProtection="1">
      <alignment horizontal="center"/>
      <protection locked="0"/>
    </xf>
    <xf numFmtId="176" fontId="3" fillId="0" borderId="62" xfId="0" applyNumberFormat="1" applyFont="1" applyFill="1" applyBorder="1" applyAlignment="1" applyProtection="1">
      <alignment horizont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177" fontId="3" fillId="2" borderId="11" xfId="0" applyNumberFormat="1" applyFont="1" applyFill="1" applyBorder="1" applyAlignment="1" applyProtection="1">
      <alignment horizontal="center" vertical="center"/>
      <protection locked="0"/>
    </xf>
    <xf numFmtId="177" fontId="3" fillId="2" borderId="38" xfId="0" applyNumberFormat="1" applyFont="1" applyFill="1" applyBorder="1" applyAlignment="1" applyProtection="1">
      <alignment horizontal="center" vertical="center"/>
      <protection locked="0"/>
    </xf>
    <xf numFmtId="177" fontId="3" fillId="2" borderId="54" xfId="0" applyNumberFormat="1" applyFont="1" applyFill="1" applyBorder="1" applyAlignment="1" applyProtection="1">
      <alignment horizontal="center" vertical="center"/>
      <protection locked="0"/>
    </xf>
    <xf numFmtId="177" fontId="10" fillId="0" borderId="63" xfId="0" applyNumberFormat="1" applyFont="1" applyFill="1" applyBorder="1" applyAlignment="1" applyProtection="1">
      <alignment horizontal="left" vertical="center" wrapText="1"/>
      <protection locked="0"/>
    </xf>
    <xf numFmtId="177" fontId="10" fillId="0" borderId="6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right" vertical="center"/>
      <protection locked="0"/>
    </xf>
    <xf numFmtId="0" fontId="15" fillId="0" borderId="18" xfId="0" applyFont="1" applyBorder="1" applyAlignment="1" applyProtection="1">
      <alignment horizontal="righ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2" borderId="66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6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7" fontId="14" fillId="0" borderId="47" xfId="0" applyNumberFormat="1" applyFont="1" applyBorder="1" applyAlignment="1" applyProtection="1">
      <alignment vertical="center"/>
      <protection locked="0"/>
    </xf>
    <xf numFmtId="177" fontId="14" fillId="0" borderId="28" xfId="0" applyNumberFormat="1" applyFont="1" applyBorder="1" applyAlignment="1" applyProtection="1">
      <alignment vertical="center"/>
      <protection locked="0"/>
    </xf>
    <xf numFmtId="177" fontId="14" fillId="0" borderId="10" xfId="0" applyNumberFormat="1" applyFont="1" applyBorder="1" applyAlignment="1" applyProtection="1">
      <alignment vertical="center"/>
      <protection locked="0"/>
    </xf>
    <xf numFmtId="177" fontId="14" fillId="0" borderId="18" xfId="0" applyNumberFormat="1" applyFont="1" applyBorder="1" applyAlignment="1" applyProtection="1">
      <alignment vertical="center"/>
      <protection locked="0"/>
    </xf>
    <xf numFmtId="177" fontId="14" fillId="0" borderId="29" xfId="0" applyNumberFormat="1" applyFont="1" applyBorder="1" applyAlignment="1" applyProtection="1">
      <alignment vertical="center"/>
      <protection locked="0"/>
    </xf>
    <xf numFmtId="177" fontId="14" fillId="0" borderId="47" xfId="0" applyNumberFormat="1" applyFont="1" applyBorder="1" applyAlignment="1" applyProtection="1">
      <alignment horizontal="right" vertical="center"/>
      <protection locked="0"/>
    </xf>
    <xf numFmtId="177" fontId="14" fillId="0" borderId="28" xfId="0" applyNumberFormat="1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177" fontId="14" fillId="33" borderId="47" xfId="0" applyNumberFormat="1" applyFont="1" applyFill="1" applyBorder="1" applyAlignment="1" applyProtection="1">
      <alignment horizontal="right" vertical="center"/>
      <protection/>
    </xf>
    <xf numFmtId="177" fontId="14" fillId="33" borderId="28" xfId="0" applyNumberFormat="1" applyFont="1" applyFill="1" applyBorder="1" applyAlignment="1" applyProtection="1">
      <alignment horizontal="right" vertical="center"/>
      <protection/>
    </xf>
    <xf numFmtId="177" fontId="14" fillId="33" borderId="10" xfId="0" applyNumberFormat="1" applyFont="1" applyFill="1" applyBorder="1" applyAlignment="1" applyProtection="1">
      <alignment vertical="center"/>
      <protection/>
    </xf>
    <xf numFmtId="177" fontId="14" fillId="33" borderId="18" xfId="0" applyNumberFormat="1" applyFont="1" applyFill="1" applyBorder="1" applyAlignment="1" applyProtection="1">
      <alignment vertical="center"/>
      <protection/>
    </xf>
    <xf numFmtId="177" fontId="14" fillId="33" borderId="29" xfId="0" applyNumberFormat="1" applyFont="1" applyFill="1" applyBorder="1" applyAlignment="1" applyProtection="1">
      <alignment vertical="center"/>
      <protection/>
    </xf>
    <xf numFmtId="177" fontId="14" fillId="33" borderId="70" xfId="0" applyNumberFormat="1" applyFont="1" applyFill="1" applyBorder="1" applyAlignment="1" applyProtection="1">
      <alignment horizontal="right" vertical="center"/>
      <protection/>
    </xf>
    <xf numFmtId="177" fontId="14" fillId="33" borderId="71" xfId="0" applyNumberFormat="1" applyFont="1" applyFill="1" applyBorder="1" applyAlignment="1" applyProtection="1">
      <alignment horizontal="right" vertical="center"/>
      <protection/>
    </xf>
    <xf numFmtId="177" fontId="14" fillId="33" borderId="12" xfId="0" applyNumberFormat="1" applyFont="1" applyFill="1" applyBorder="1" applyAlignment="1" applyProtection="1">
      <alignment vertical="center"/>
      <protection/>
    </xf>
    <xf numFmtId="177" fontId="14" fillId="33" borderId="72" xfId="0" applyNumberFormat="1" applyFont="1" applyFill="1" applyBorder="1" applyAlignment="1" applyProtection="1">
      <alignment vertical="center"/>
      <protection/>
    </xf>
    <xf numFmtId="177" fontId="14" fillId="33" borderId="73" xfId="0" applyNumberFormat="1" applyFont="1" applyFill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74" xfId="0" applyFont="1" applyBorder="1" applyAlignment="1" applyProtection="1">
      <alignment horizontal="left" vertical="center"/>
      <protection locked="0"/>
    </xf>
    <xf numFmtId="177" fontId="14" fillId="0" borderId="52" xfId="0" applyNumberFormat="1" applyFont="1" applyBorder="1" applyAlignment="1" applyProtection="1">
      <alignment vertical="center"/>
      <protection locked="0"/>
    </xf>
    <xf numFmtId="177" fontId="14" fillId="0" borderId="38" xfId="0" applyNumberFormat="1" applyFont="1" applyBorder="1" applyAlignment="1" applyProtection="1">
      <alignment vertical="center"/>
      <protection locked="0"/>
    </xf>
    <xf numFmtId="177" fontId="14" fillId="0" borderId="11" xfId="0" applyNumberFormat="1" applyFont="1" applyBorder="1" applyAlignment="1" applyProtection="1">
      <alignment vertical="center"/>
      <protection locked="0"/>
    </xf>
    <xf numFmtId="177" fontId="14" fillId="0" borderId="53" xfId="0" applyNumberFormat="1" applyFont="1" applyBorder="1" applyAlignment="1" applyProtection="1">
      <alignment vertical="center"/>
      <protection locked="0"/>
    </xf>
    <xf numFmtId="177" fontId="14" fillId="0" borderId="54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177" fontId="14" fillId="33" borderId="47" xfId="0" applyNumberFormat="1" applyFont="1" applyFill="1" applyBorder="1" applyAlignment="1" applyProtection="1">
      <alignment vertical="center"/>
      <protection/>
    </xf>
    <xf numFmtId="177" fontId="14" fillId="33" borderId="28" xfId="0" applyNumberFormat="1" applyFont="1" applyFill="1" applyBorder="1" applyAlignment="1" applyProtection="1">
      <alignment vertical="center"/>
      <protection/>
    </xf>
    <xf numFmtId="177" fontId="14" fillId="33" borderId="75" xfId="0" applyNumberFormat="1" applyFont="1" applyFill="1" applyBorder="1" applyAlignment="1" applyProtection="1">
      <alignment vertical="center"/>
      <protection/>
    </xf>
    <xf numFmtId="177" fontId="14" fillId="33" borderId="58" xfId="0" applyNumberFormat="1" applyFont="1" applyFill="1" applyBorder="1" applyAlignment="1" applyProtection="1">
      <alignment vertical="center"/>
      <protection/>
    </xf>
    <xf numFmtId="177" fontId="14" fillId="33" borderId="57" xfId="0" applyNumberFormat="1" applyFont="1" applyFill="1" applyBorder="1" applyAlignment="1" applyProtection="1">
      <alignment vertical="center"/>
      <protection/>
    </xf>
    <xf numFmtId="177" fontId="14" fillId="33" borderId="60" xfId="0" applyNumberFormat="1" applyFont="1" applyFill="1" applyBorder="1" applyAlignment="1" applyProtection="1">
      <alignment vertical="center"/>
      <protection/>
    </xf>
    <xf numFmtId="177" fontId="14" fillId="33" borderId="59" xfId="0" applyNumberFormat="1" applyFont="1" applyFill="1" applyBorder="1" applyAlignment="1" applyProtection="1">
      <alignment vertical="center"/>
      <protection/>
    </xf>
    <xf numFmtId="0" fontId="3" fillId="0" borderId="76" xfId="0" applyFont="1" applyBorder="1" applyAlignment="1" applyProtection="1">
      <alignment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177" fontId="14" fillId="33" borderId="79" xfId="0" applyNumberFormat="1" applyFont="1" applyFill="1" applyBorder="1" applyAlignment="1" applyProtection="1">
      <alignment vertical="center"/>
      <protection/>
    </xf>
    <xf numFmtId="177" fontId="14" fillId="33" borderId="80" xfId="0" applyNumberFormat="1" applyFont="1" applyFill="1" applyBorder="1" applyAlignment="1" applyProtection="1">
      <alignment vertical="center"/>
      <protection/>
    </xf>
    <xf numFmtId="177" fontId="14" fillId="33" borderId="81" xfId="0" applyNumberFormat="1" applyFont="1" applyFill="1" applyBorder="1" applyAlignment="1" applyProtection="1">
      <alignment vertical="center"/>
      <protection/>
    </xf>
    <xf numFmtId="177" fontId="14" fillId="33" borderId="82" xfId="0" applyNumberFormat="1" applyFont="1" applyFill="1" applyBorder="1" applyAlignment="1" applyProtection="1">
      <alignment vertical="center"/>
      <protection/>
    </xf>
    <xf numFmtId="177" fontId="14" fillId="33" borderId="83" xfId="0" applyNumberFormat="1" applyFont="1" applyFill="1" applyBorder="1" applyAlignment="1" applyProtection="1">
      <alignment vertical="center"/>
      <protection/>
    </xf>
    <xf numFmtId="0" fontId="3" fillId="0" borderId="68" xfId="0" applyFont="1" applyBorder="1" applyAlignment="1" applyProtection="1">
      <alignment horizontal="center" vertical="center"/>
      <protection locked="0"/>
    </xf>
    <xf numFmtId="177" fontId="14" fillId="33" borderId="70" xfId="0" applyNumberFormat="1" applyFont="1" applyFill="1" applyBorder="1" applyAlignment="1" applyProtection="1">
      <alignment vertical="center"/>
      <protection/>
    </xf>
    <xf numFmtId="177" fontId="14" fillId="33" borderId="71" xfId="0" applyNumberFormat="1" applyFont="1" applyFill="1" applyBorder="1" applyAlignment="1" applyProtection="1">
      <alignment vertical="center"/>
      <protection/>
    </xf>
    <xf numFmtId="0" fontId="3" fillId="0" borderId="84" xfId="0" applyFont="1" applyBorder="1" applyAlignment="1">
      <alignment vertical="top"/>
    </xf>
    <xf numFmtId="0" fontId="3" fillId="0" borderId="76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87" xfId="0" applyFont="1" applyBorder="1" applyAlignment="1">
      <alignment vertical="top"/>
    </xf>
    <xf numFmtId="0" fontId="3" fillId="0" borderId="44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3" fillId="0" borderId="46" xfId="0" applyFont="1" applyBorder="1" applyAlignment="1">
      <alignment vertical="top"/>
    </xf>
    <xf numFmtId="0" fontId="2" fillId="0" borderId="88" xfId="0" applyFont="1" applyBorder="1" applyAlignment="1" applyProtection="1">
      <alignment horizontal="center" vertical="center" textRotation="255" wrapText="1"/>
      <protection locked="0"/>
    </xf>
    <xf numFmtId="0" fontId="2" fillId="0" borderId="86" xfId="0" applyFont="1" applyBorder="1" applyAlignment="1" applyProtection="1">
      <alignment horizontal="center" vertical="center" textRotation="255" wrapText="1"/>
      <protection locked="0"/>
    </xf>
    <xf numFmtId="0" fontId="2" fillId="0" borderId="88" xfId="0" applyFont="1" applyBorder="1" applyAlignment="1" applyProtection="1">
      <alignment horizontal="center" vertical="center"/>
      <protection locked="0"/>
    </xf>
    <xf numFmtId="0" fontId="2" fillId="0" borderId="89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54" fillId="35" borderId="90" xfId="0" applyFont="1" applyFill="1" applyBorder="1" applyAlignment="1" applyProtection="1">
      <alignment horizontal="left" vertical="center" wrapText="1"/>
      <protection locked="0"/>
    </xf>
    <xf numFmtId="0" fontId="54" fillId="35" borderId="9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2" borderId="66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36" borderId="47" xfId="0" applyFont="1" applyFill="1" applyBorder="1" applyAlignment="1" applyProtection="1">
      <alignment horizontal="center" vertical="center" wrapText="1"/>
      <protection locked="0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4" fillId="0" borderId="61" xfId="0" applyFont="1" applyBorder="1" applyAlignment="1" applyProtection="1">
      <alignment horizontal="right" vertical="center"/>
      <protection locked="0"/>
    </xf>
    <xf numFmtId="0" fontId="14" fillId="0" borderId="62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0" fontId="14" fillId="0" borderId="18" xfId="0" applyFont="1" applyBorder="1" applyAlignment="1" applyProtection="1">
      <alignment horizontal="right" vertical="center"/>
      <protection locked="0"/>
    </xf>
    <xf numFmtId="49" fontId="14" fillId="0" borderId="61" xfId="0" applyNumberFormat="1" applyFont="1" applyBorder="1" applyAlignment="1" applyProtection="1">
      <alignment horizontal="center" vertical="center"/>
      <protection locked="0"/>
    </xf>
    <xf numFmtId="49" fontId="14" fillId="0" borderId="62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176" fontId="14" fillId="0" borderId="61" xfId="0" applyNumberFormat="1" applyFont="1" applyFill="1" applyBorder="1" applyAlignment="1" applyProtection="1">
      <alignment horizontal="center"/>
      <protection locked="0"/>
    </xf>
    <xf numFmtId="176" fontId="14" fillId="0" borderId="62" xfId="0" applyNumberFormat="1" applyFont="1" applyFill="1" applyBorder="1" applyAlignment="1" applyProtection="1">
      <alignment horizontal="center"/>
      <protection locked="0"/>
    </xf>
    <xf numFmtId="0" fontId="2" fillId="0" borderId="88" xfId="0" applyFont="1" applyBorder="1" applyAlignment="1" applyProtection="1">
      <alignment horizontal="center" vertical="center" wrapText="1"/>
      <protection locked="0"/>
    </xf>
    <xf numFmtId="0" fontId="2" fillId="0" borderId="86" xfId="0" applyFont="1" applyBorder="1" applyAlignment="1" applyProtection="1">
      <alignment horizontal="center" vertical="center" wrapText="1"/>
      <protection locked="0"/>
    </xf>
    <xf numFmtId="0" fontId="3" fillId="0" borderId="84" xfId="0" applyFont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609600</xdr:colOff>
      <xdr:row>3</xdr:row>
      <xdr:rowOff>9525</xdr:rowOff>
    </xdr:from>
    <xdr:ext cx="4448175" cy="1895475"/>
    <xdr:sp>
      <xdr:nvSpPr>
        <xdr:cNvPr id="1" name="テキスト ボックス 1"/>
        <xdr:cNvSpPr txBox="1">
          <a:spLocks noChangeArrowheads="1"/>
        </xdr:cNvSpPr>
      </xdr:nvSpPr>
      <xdr:spPr>
        <a:xfrm>
          <a:off x="7286625" y="723900"/>
          <a:ext cx="4448175" cy="1895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シートが４つに分かれております。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記載例もご確認いただき、全てのシートについて記入してください。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なお、黄色いセルは入力不要（不可）です。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白いセルを埋めていくことで自動計算されます。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補助対象事業の収支計画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返済の計画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利益計画書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売上高計算の根拠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2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6.125" style="2" customWidth="1"/>
    <col min="2" max="2" width="13.625" style="2" customWidth="1"/>
    <col min="3" max="3" width="1.875" style="2" customWidth="1"/>
    <col min="4" max="4" width="18.625" style="2" customWidth="1"/>
    <col min="5" max="5" width="5.875" style="2" customWidth="1"/>
    <col min="6" max="6" width="5.25390625" style="2" customWidth="1"/>
    <col min="7" max="7" width="5.375" style="2" customWidth="1"/>
    <col min="8" max="8" width="9.25390625" style="2" customWidth="1"/>
    <col min="9" max="9" width="4.75390625" style="2" customWidth="1"/>
    <col min="10" max="10" width="7.50390625" style="2" customWidth="1"/>
    <col min="11" max="11" width="9.375" style="2" customWidth="1"/>
    <col min="12" max="16384" width="9.00390625" style="2" customWidth="1"/>
  </cols>
  <sheetData>
    <row r="1" ht="14.25">
      <c r="A1" s="1" t="s">
        <v>66</v>
      </c>
    </row>
    <row r="2" spans="1:11" ht="19.5" customHeight="1">
      <c r="A2" s="183" t="s">
        <v>105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ht="22.5" customHeight="1">
      <c r="A3" s="2" t="s">
        <v>53</v>
      </c>
    </row>
    <row r="4" ht="7.5" customHeight="1"/>
    <row r="5" spans="1:11" ht="15" customHeight="1" thickBot="1">
      <c r="A5" s="186" t="s">
        <v>49</v>
      </c>
      <c r="B5" s="186"/>
      <c r="C5" s="186"/>
      <c r="D5" s="186"/>
      <c r="E5" s="186"/>
      <c r="F5" s="186"/>
      <c r="G5" s="186"/>
      <c r="H5" s="186"/>
      <c r="I5" s="186"/>
      <c r="J5" s="133" t="s">
        <v>67</v>
      </c>
      <c r="K5" s="133"/>
    </row>
    <row r="6" spans="1:11" ht="22.5" customHeight="1">
      <c r="A6" s="137" t="s">
        <v>34</v>
      </c>
      <c r="B6" s="138"/>
      <c r="C6" s="139"/>
      <c r="D6" s="78" t="s">
        <v>35</v>
      </c>
      <c r="E6" s="140" t="s">
        <v>4</v>
      </c>
      <c r="F6" s="139"/>
      <c r="G6" s="140" t="s">
        <v>2</v>
      </c>
      <c r="H6" s="166"/>
      <c r="I6" s="140" t="s">
        <v>64</v>
      </c>
      <c r="J6" s="138"/>
      <c r="K6" s="143"/>
    </row>
    <row r="7" spans="1:11" ht="22.5" customHeight="1">
      <c r="A7" s="123" t="s">
        <v>50</v>
      </c>
      <c r="B7" s="124"/>
      <c r="C7" s="125"/>
      <c r="D7" s="57"/>
      <c r="E7" s="111" t="s">
        <v>27</v>
      </c>
      <c r="F7" s="112"/>
      <c r="G7" s="144"/>
      <c r="H7" s="145"/>
      <c r="I7" s="163"/>
      <c r="J7" s="164"/>
      <c r="K7" s="165"/>
    </row>
    <row r="8" spans="1:11" ht="22.5" customHeight="1">
      <c r="A8" s="123" t="s">
        <v>98</v>
      </c>
      <c r="B8" s="124"/>
      <c r="C8" s="125"/>
      <c r="D8" s="57"/>
      <c r="E8" s="84" t="s">
        <v>27</v>
      </c>
      <c r="F8" s="83" t="s">
        <v>5</v>
      </c>
      <c r="G8" s="184" t="s">
        <v>30</v>
      </c>
      <c r="H8" s="185"/>
      <c r="I8" s="163"/>
      <c r="J8" s="164"/>
      <c r="K8" s="165"/>
    </row>
    <row r="9" spans="1:11" ht="22.5" customHeight="1" thickBot="1">
      <c r="A9" s="123" t="s">
        <v>106</v>
      </c>
      <c r="B9" s="124"/>
      <c r="C9" s="125"/>
      <c r="D9" s="58"/>
      <c r="E9" s="170"/>
      <c r="F9" s="171"/>
      <c r="G9" s="172"/>
      <c r="H9" s="173"/>
      <c r="I9" s="167"/>
      <c r="J9" s="168"/>
      <c r="K9" s="169"/>
    </row>
    <row r="10" spans="1:11" ht="22.5" customHeight="1" thickBot="1">
      <c r="A10" s="119" t="s">
        <v>59</v>
      </c>
      <c r="B10" s="120"/>
      <c r="C10" s="120"/>
      <c r="D10" s="59">
        <f>SUM(D7:D9)</f>
        <v>0</v>
      </c>
      <c r="E10" s="141"/>
      <c r="F10" s="142"/>
      <c r="G10" s="128"/>
      <c r="H10" s="129"/>
      <c r="I10" s="146"/>
      <c r="J10" s="147"/>
      <c r="K10" s="148"/>
    </row>
    <row r="11" ht="8.25" customHeight="1"/>
    <row r="12" spans="1:11" ht="19.5" customHeight="1" thickBot="1">
      <c r="A12" s="186" t="s">
        <v>65</v>
      </c>
      <c r="B12" s="186"/>
      <c r="C12" s="186"/>
      <c r="D12" s="186"/>
      <c r="E12" s="186"/>
      <c r="F12" s="186"/>
      <c r="G12" s="186"/>
      <c r="H12" s="186"/>
      <c r="I12" s="186"/>
      <c r="J12" s="134" t="s">
        <v>67</v>
      </c>
      <c r="K12" s="134"/>
    </row>
    <row r="13" spans="1:11" ht="22.5" customHeight="1">
      <c r="A13" s="137" t="s">
        <v>34</v>
      </c>
      <c r="B13" s="138"/>
      <c r="C13" s="139"/>
      <c r="D13" s="78" t="s">
        <v>36</v>
      </c>
      <c r="E13" s="176" t="s">
        <v>51</v>
      </c>
      <c r="F13" s="177"/>
      <c r="G13" s="177"/>
      <c r="H13" s="177"/>
      <c r="I13" s="177"/>
      <c r="J13" s="177"/>
      <c r="K13" s="178"/>
    </row>
    <row r="14" spans="1:11" ht="22.5" customHeight="1">
      <c r="A14" s="135" t="s">
        <v>37</v>
      </c>
      <c r="B14" s="126" t="s">
        <v>38</v>
      </c>
      <c r="C14" s="127"/>
      <c r="D14" s="57"/>
      <c r="E14" s="130"/>
      <c r="F14" s="131"/>
      <c r="G14" s="131"/>
      <c r="H14" s="131"/>
      <c r="I14" s="131"/>
      <c r="J14" s="131"/>
      <c r="K14" s="132"/>
    </row>
    <row r="15" spans="1:11" ht="22.5" customHeight="1">
      <c r="A15" s="117"/>
      <c r="B15" s="126" t="s">
        <v>110</v>
      </c>
      <c r="C15" s="127"/>
      <c r="D15" s="57"/>
      <c r="E15" s="130"/>
      <c r="F15" s="131"/>
      <c r="G15" s="131"/>
      <c r="H15" s="131"/>
      <c r="I15" s="131"/>
      <c r="J15" s="131"/>
      <c r="K15" s="132"/>
    </row>
    <row r="16" spans="1:11" ht="22.5" customHeight="1">
      <c r="A16" s="117"/>
      <c r="B16" s="126" t="s">
        <v>54</v>
      </c>
      <c r="C16" s="127"/>
      <c r="D16" s="57"/>
      <c r="E16" s="130"/>
      <c r="F16" s="131"/>
      <c r="G16" s="131"/>
      <c r="H16" s="131"/>
      <c r="I16" s="131"/>
      <c r="J16" s="131"/>
      <c r="K16" s="132"/>
    </row>
    <row r="17" spans="1:11" ht="22.5" customHeight="1">
      <c r="A17" s="117"/>
      <c r="B17" s="126" t="s">
        <v>40</v>
      </c>
      <c r="C17" s="127"/>
      <c r="D17" s="57"/>
      <c r="E17" s="130"/>
      <c r="F17" s="131"/>
      <c r="G17" s="131"/>
      <c r="H17" s="131"/>
      <c r="I17" s="131"/>
      <c r="J17" s="131"/>
      <c r="K17" s="132"/>
    </row>
    <row r="18" spans="1:11" ht="22.5" customHeight="1" thickBot="1">
      <c r="A18" s="117"/>
      <c r="B18" s="158" t="s">
        <v>0</v>
      </c>
      <c r="C18" s="159"/>
      <c r="D18" s="60"/>
      <c r="E18" s="155"/>
      <c r="F18" s="156"/>
      <c r="G18" s="156"/>
      <c r="H18" s="156"/>
      <c r="I18" s="156"/>
      <c r="J18" s="156"/>
      <c r="K18" s="157"/>
    </row>
    <row r="19" spans="1:11" ht="22.5" customHeight="1" thickBot="1" thickTop="1">
      <c r="A19" s="136"/>
      <c r="B19" s="128" t="s">
        <v>41</v>
      </c>
      <c r="C19" s="129"/>
      <c r="D19" s="61">
        <f>SUM(D14:D18)</f>
        <v>0</v>
      </c>
      <c r="E19" s="162"/>
      <c r="F19" s="121"/>
      <c r="G19" s="121"/>
      <c r="H19" s="121"/>
      <c r="I19" s="121"/>
      <c r="J19" s="121"/>
      <c r="K19" s="122"/>
    </row>
    <row r="20" spans="1:11" ht="22.5" customHeight="1">
      <c r="A20" s="116" t="s">
        <v>42</v>
      </c>
      <c r="B20" s="160" t="s">
        <v>55</v>
      </c>
      <c r="C20" s="161"/>
      <c r="D20" s="62"/>
      <c r="E20" s="152"/>
      <c r="F20" s="153"/>
      <c r="G20" s="153"/>
      <c r="H20" s="153"/>
      <c r="I20" s="153"/>
      <c r="J20" s="153"/>
      <c r="K20" s="154"/>
    </row>
    <row r="21" spans="1:11" ht="22.5" customHeight="1">
      <c r="A21" s="117"/>
      <c r="B21" s="126" t="s">
        <v>56</v>
      </c>
      <c r="C21" s="127"/>
      <c r="D21" s="57"/>
      <c r="E21" s="130"/>
      <c r="F21" s="131"/>
      <c r="G21" s="131"/>
      <c r="H21" s="131"/>
      <c r="I21" s="131"/>
      <c r="J21" s="131"/>
      <c r="K21" s="132"/>
    </row>
    <row r="22" spans="1:11" ht="22.5" customHeight="1">
      <c r="A22" s="117"/>
      <c r="B22" s="126" t="s">
        <v>43</v>
      </c>
      <c r="C22" s="127"/>
      <c r="D22" s="57"/>
      <c r="E22" s="130"/>
      <c r="F22" s="131"/>
      <c r="G22" s="131"/>
      <c r="H22" s="131"/>
      <c r="I22" s="131"/>
      <c r="J22" s="131"/>
      <c r="K22" s="132"/>
    </row>
    <row r="23" spans="1:11" ht="22.5" customHeight="1">
      <c r="A23" s="117"/>
      <c r="B23" s="126" t="s">
        <v>1</v>
      </c>
      <c r="C23" s="127"/>
      <c r="D23" s="57"/>
      <c r="E23" s="130"/>
      <c r="F23" s="131"/>
      <c r="G23" s="131"/>
      <c r="H23" s="131"/>
      <c r="I23" s="131"/>
      <c r="J23" s="131"/>
      <c r="K23" s="132"/>
    </row>
    <row r="24" spans="1:11" ht="22.5" customHeight="1">
      <c r="A24" s="117"/>
      <c r="B24" s="126" t="s">
        <v>57</v>
      </c>
      <c r="C24" s="127"/>
      <c r="D24" s="57"/>
      <c r="E24" s="130"/>
      <c r="F24" s="131"/>
      <c r="G24" s="131"/>
      <c r="H24" s="131"/>
      <c r="I24" s="131"/>
      <c r="J24" s="131"/>
      <c r="K24" s="132"/>
    </row>
    <row r="25" spans="1:11" ht="22.5" customHeight="1">
      <c r="A25" s="117"/>
      <c r="B25" s="126" t="s">
        <v>90</v>
      </c>
      <c r="C25" s="127"/>
      <c r="D25" s="58"/>
      <c r="E25" s="130"/>
      <c r="F25" s="131"/>
      <c r="G25" s="131"/>
      <c r="H25" s="131"/>
      <c r="I25" s="131"/>
      <c r="J25" s="131"/>
      <c r="K25" s="132"/>
    </row>
    <row r="26" spans="1:11" ht="22.5" customHeight="1" thickBot="1">
      <c r="A26" s="117"/>
      <c r="B26" s="158" t="s">
        <v>0</v>
      </c>
      <c r="C26" s="159"/>
      <c r="D26" s="60"/>
      <c r="E26" s="155"/>
      <c r="F26" s="156"/>
      <c r="G26" s="156"/>
      <c r="H26" s="156"/>
      <c r="I26" s="156"/>
      <c r="J26" s="156"/>
      <c r="K26" s="157"/>
    </row>
    <row r="27" spans="1:11" ht="22.5" customHeight="1" thickBot="1" thickTop="1">
      <c r="A27" s="118"/>
      <c r="B27" s="174" t="s">
        <v>41</v>
      </c>
      <c r="C27" s="175"/>
      <c r="D27" s="115">
        <f>SUM(D20:D26)</f>
        <v>0</v>
      </c>
      <c r="E27" s="149"/>
      <c r="F27" s="150"/>
      <c r="G27" s="150"/>
      <c r="H27" s="150"/>
      <c r="I27" s="150"/>
      <c r="J27" s="150"/>
      <c r="K27" s="151"/>
    </row>
    <row r="28" spans="1:11" ht="22.5" customHeight="1" thickBot="1">
      <c r="A28" s="119" t="s">
        <v>60</v>
      </c>
      <c r="B28" s="120"/>
      <c r="C28" s="120"/>
      <c r="D28" s="59">
        <f>D19+D27</f>
        <v>0</v>
      </c>
      <c r="E28" s="121"/>
      <c r="F28" s="121"/>
      <c r="G28" s="121"/>
      <c r="H28" s="121"/>
      <c r="I28" s="121"/>
      <c r="J28" s="121"/>
      <c r="K28" s="122"/>
    </row>
    <row r="29" spans="1:11" s="6" customFormat="1" ht="22.5" customHeight="1" thickBot="1">
      <c r="A29" s="4"/>
      <c r="B29" s="4"/>
      <c r="C29" s="4"/>
      <c r="D29" s="64"/>
      <c r="E29" s="5"/>
      <c r="F29" s="5"/>
      <c r="G29" s="5"/>
      <c r="H29" s="5"/>
      <c r="I29" s="5"/>
      <c r="J29" s="5"/>
      <c r="K29" s="5"/>
    </row>
    <row r="30" spans="1:11" s="6" customFormat="1" ht="22.5" customHeight="1" thickBot="1">
      <c r="A30" s="181" t="s">
        <v>61</v>
      </c>
      <c r="B30" s="182"/>
      <c r="C30" s="182"/>
      <c r="D30" s="65">
        <f>D10-D28</f>
        <v>0</v>
      </c>
      <c r="E30" s="179" t="s">
        <v>62</v>
      </c>
      <c r="F30" s="179"/>
      <c r="G30" s="179"/>
      <c r="H30" s="179"/>
      <c r="I30" s="179"/>
      <c r="J30" s="179"/>
      <c r="K30" s="180"/>
    </row>
    <row r="32" ht="12">
      <c r="A32" s="7" t="s">
        <v>48</v>
      </c>
    </row>
  </sheetData>
  <sheetProtection/>
  <mergeCells count="59">
    <mergeCell ref="A9:C9"/>
    <mergeCell ref="E30:K30"/>
    <mergeCell ref="A30:C30"/>
    <mergeCell ref="A2:K2"/>
    <mergeCell ref="A8:C8"/>
    <mergeCell ref="G8:H8"/>
    <mergeCell ref="I8:K8"/>
    <mergeCell ref="A12:I12"/>
    <mergeCell ref="A5:I5"/>
    <mergeCell ref="G10:H10"/>
    <mergeCell ref="I7:K7"/>
    <mergeCell ref="G6:H6"/>
    <mergeCell ref="I9:K9"/>
    <mergeCell ref="E9:F9"/>
    <mergeCell ref="G9:H9"/>
    <mergeCell ref="B27:C27"/>
    <mergeCell ref="E25:K25"/>
    <mergeCell ref="B25:C25"/>
    <mergeCell ref="B24:C24"/>
    <mergeCell ref="E13:K13"/>
    <mergeCell ref="B18:C18"/>
    <mergeCell ref="B23:C23"/>
    <mergeCell ref="B20:C20"/>
    <mergeCell ref="B21:C21"/>
    <mergeCell ref="B26:C26"/>
    <mergeCell ref="E26:K26"/>
    <mergeCell ref="E23:K23"/>
    <mergeCell ref="B22:C22"/>
    <mergeCell ref="E19:K19"/>
    <mergeCell ref="I10:K10"/>
    <mergeCell ref="E22:K22"/>
    <mergeCell ref="E24:K24"/>
    <mergeCell ref="E27:K27"/>
    <mergeCell ref="E14:K14"/>
    <mergeCell ref="E15:K15"/>
    <mergeCell ref="E16:K16"/>
    <mergeCell ref="E20:K20"/>
    <mergeCell ref="E21:K21"/>
    <mergeCell ref="E18:K18"/>
    <mergeCell ref="J5:K5"/>
    <mergeCell ref="B17:C17"/>
    <mergeCell ref="J12:K12"/>
    <mergeCell ref="A14:A19"/>
    <mergeCell ref="A6:C6"/>
    <mergeCell ref="E6:F6"/>
    <mergeCell ref="E10:F10"/>
    <mergeCell ref="A13:C13"/>
    <mergeCell ref="I6:K6"/>
    <mergeCell ref="G7:H7"/>
    <mergeCell ref="A20:A27"/>
    <mergeCell ref="A10:C10"/>
    <mergeCell ref="E28:K28"/>
    <mergeCell ref="A7:C7"/>
    <mergeCell ref="A28:C28"/>
    <mergeCell ref="B14:C14"/>
    <mergeCell ref="B15:C15"/>
    <mergeCell ref="B16:C16"/>
    <mergeCell ref="B19:C19"/>
    <mergeCell ref="E17:K17"/>
  </mergeCells>
  <printOptions horizontalCentered="1"/>
  <pageMargins left="0.7086614173228347" right="0.472440944881889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28"/>
  <sheetViews>
    <sheetView view="pageBreakPreview" zoomScaleSheetLayoutView="100" zoomScalePageLayoutView="0" workbookViewId="0" topLeftCell="A1">
      <selection activeCell="D3" sqref="D3:E3"/>
    </sheetView>
  </sheetViews>
  <sheetFormatPr defaultColWidth="9.00390625" defaultRowHeight="13.5"/>
  <cols>
    <col min="1" max="1" width="5.00390625" style="2" customWidth="1"/>
    <col min="2" max="2" width="15.375" style="2" customWidth="1"/>
    <col min="3" max="3" width="5.00390625" style="2" bestFit="1" customWidth="1"/>
    <col min="4" max="4" width="12.125" style="2" customWidth="1"/>
    <col min="5" max="5" width="4.75390625" style="2" customWidth="1"/>
    <col min="6" max="6" width="7.50390625" style="2" customWidth="1"/>
    <col min="7" max="7" width="9.375" style="2" customWidth="1"/>
    <col min="8" max="8" width="6.125" style="2" customWidth="1"/>
    <col min="9" max="9" width="10.75390625" style="2" customWidth="1"/>
    <col min="10" max="16384" width="9.00390625" style="2" customWidth="1"/>
  </cols>
  <sheetData>
    <row r="1" spans="1:9" ht="15.75" customHeight="1" thickBot="1">
      <c r="A1" s="187" t="s">
        <v>94</v>
      </c>
      <c r="B1" s="187"/>
      <c r="C1" s="187"/>
      <c r="D1" s="188" t="s">
        <v>68</v>
      </c>
      <c r="E1" s="188"/>
      <c r="F1" s="188"/>
      <c r="G1" s="188"/>
      <c r="H1" s="188"/>
      <c r="I1" s="188"/>
    </row>
    <row r="2" spans="1:9" ht="29.25" customHeight="1">
      <c r="A2" s="189" t="s">
        <v>6</v>
      </c>
      <c r="B2" s="190"/>
      <c r="C2" s="12" t="s">
        <v>47</v>
      </c>
      <c r="D2" s="191" t="s">
        <v>102</v>
      </c>
      <c r="E2" s="192"/>
      <c r="F2" s="140" t="s">
        <v>21</v>
      </c>
      <c r="G2" s="138"/>
      <c r="H2" s="140" t="s">
        <v>22</v>
      </c>
      <c r="I2" s="143"/>
    </row>
    <row r="3" spans="1:9" ht="22.5" customHeight="1">
      <c r="A3" s="193" t="s">
        <v>7</v>
      </c>
      <c r="B3" s="195" t="s">
        <v>99</v>
      </c>
      <c r="C3" s="3" t="s">
        <v>45</v>
      </c>
      <c r="D3" s="196"/>
      <c r="E3" s="197"/>
      <c r="F3" s="198"/>
      <c r="G3" s="199"/>
      <c r="H3" s="198"/>
      <c r="I3" s="200"/>
    </row>
    <row r="4" spans="1:9" ht="22.5" customHeight="1">
      <c r="A4" s="193"/>
      <c r="B4" s="195"/>
      <c r="C4" s="3" t="s">
        <v>46</v>
      </c>
      <c r="D4" s="196"/>
      <c r="E4" s="197"/>
      <c r="F4" s="198"/>
      <c r="G4" s="199"/>
      <c r="H4" s="198"/>
      <c r="I4" s="200"/>
    </row>
    <row r="5" spans="1:9" ht="22.5" customHeight="1">
      <c r="A5" s="193"/>
      <c r="B5" s="195" t="s">
        <v>100</v>
      </c>
      <c r="C5" s="3" t="s">
        <v>45</v>
      </c>
      <c r="D5" s="196"/>
      <c r="E5" s="197"/>
      <c r="F5" s="198"/>
      <c r="G5" s="199"/>
      <c r="H5" s="198"/>
      <c r="I5" s="200"/>
    </row>
    <row r="6" spans="1:9" ht="22.5" customHeight="1">
      <c r="A6" s="193"/>
      <c r="B6" s="195"/>
      <c r="C6" s="3" t="s">
        <v>46</v>
      </c>
      <c r="D6" s="196"/>
      <c r="E6" s="197"/>
      <c r="F6" s="198"/>
      <c r="G6" s="199"/>
      <c r="H6" s="198"/>
      <c r="I6" s="200"/>
    </row>
    <row r="7" spans="1:9" ht="22.5" customHeight="1">
      <c r="A7" s="193"/>
      <c r="B7" s="195" t="s">
        <v>101</v>
      </c>
      <c r="C7" s="3" t="s">
        <v>45</v>
      </c>
      <c r="D7" s="201"/>
      <c r="E7" s="202"/>
      <c r="F7" s="198"/>
      <c r="G7" s="199"/>
      <c r="H7" s="198"/>
      <c r="I7" s="200"/>
    </row>
    <row r="8" spans="1:9" ht="22.5" customHeight="1">
      <c r="A8" s="193"/>
      <c r="B8" s="195"/>
      <c r="C8" s="3" t="s">
        <v>46</v>
      </c>
      <c r="D8" s="201"/>
      <c r="E8" s="202"/>
      <c r="F8" s="198"/>
      <c r="G8" s="199"/>
      <c r="H8" s="198"/>
      <c r="I8" s="200"/>
    </row>
    <row r="9" spans="1:9" ht="22.5" customHeight="1">
      <c r="A9" s="193"/>
      <c r="B9" s="203" t="s">
        <v>3</v>
      </c>
      <c r="C9" s="3" t="s">
        <v>45</v>
      </c>
      <c r="D9" s="205">
        <f>D3+D5+D7</f>
        <v>0</v>
      </c>
      <c r="E9" s="206"/>
      <c r="F9" s="207">
        <f>F3+F5+F7</f>
        <v>0</v>
      </c>
      <c r="G9" s="208"/>
      <c r="H9" s="207">
        <f>H3+H5+H7</f>
        <v>0</v>
      </c>
      <c r="I9" s="209"/>
    </row>
    <row r="10" spans="1:9" ht="22.5" customHeight="1" thickBot="1">
      <c r="A10" s="194"/>
      <c r="B10" s="204"/>
      <c r="C10" s="13" t="s">
        <v>46</v>
      </c>
      <c r="D10" s="210">
        <f>D4+D6+D8</f>
        <v>0</v>
      </c>
      <c r="E10" s="211"/>
      <c r="F10" s="212">
        <f>F4+F6+F8</f>
        <v>0</v>
      </c>
      <c r="G10" s="213"/>
      <c r="H10" s="212">
        <f>H4+H6+H8</f>
        <v>0</v>
      </c>
      <c r="I10" s="214"/>
    </row>
    <row r="11" spans="1:9" ht="22.5" customHeight="1">
      <c r="A11" s="215" t="s">
        <v>8</v>
      </c>
      <c r="B11" s="217" t="s">
        <v>107</v>
      </c>
      <c r="C11" s="14" t="s">
        <v>45</v>
      </c>
      <c r="D11" s="218"/>
      <c r="E11" s="219"/>
      <c r="F11" s="220"/>
      <c r="G11" s="221"/>
      <c r="H11" s="219"/>
      <c r="I11" s="222"/>
    </row>
    <row r="12" spans="1:9" ht="22.5" customHeight="1">
      <c r="A12" s="193"/>
      <c r="B12" s="195"/>
      <c r="C12" s="15" t="s">
        <v>46</v>
      </c>
      <c r="D12" s="196"/>
      <c r="E12" s="199"/>
      <c r="F12" s="198"/>
      <c r="G12" s="197"/>
      <c r="H12" s="199"/>
      <c r="I12" s="200"/>
    </row>
    <row r="13" spans="1:10" ht="22.5" customHeight="1">
      <c r="A13" s="193"/>
      <c r="B13" s="195" t="s">
        <v>108</v>
      </c>
      <c r="C13" s="15" t="s">
        <v>45</v>
      </c>
      <c r="D13" s="196"/>
      <c r="E13" s="199"/>
      <c r="F13" s="198"/>
      <c r="G13" s="197"/>
      <c r="H13" s="199"/>
      <c r="I13" s="200"/>
      <c r="J13" s="16"/>
    </row>
    <row r="14" spans="1:9" ht="22.5" customHeight="1">
      <c r="A14" s="193"/>
      <c r="B14" s="195"/>
      <c r="C14" s="15" t="s">
        <v>46</v>
      </c>
      <c r="D14" s="196"/>
      <c r="E14" s="199"/>
      <c r="F14" s="198"/>
      <c r="G14" s="197"/>
      <c r="H14" s="199"/>
      <c r="I14" s="200"/>
    </row>
    <row r="15" spans="1:9" ht="22.5" customHeight="1">
      <c r="A15" s="193"/>
      <c r="B15" s="195" t="s">
        <v>109</v>
      </c>
      <c r="C15" s="15" t="s">
        <v>45</v>
      </c>
      <c r="D15" s="196"/>
      <c r="E15" s="199"/>
      <c r="F15" s="198"/>
      <c r="G15" s="197"/>
      <c r="H15" s="199"/>
      <c r="I15" s="200"/>
    </row>
    <row r="16" spans="1:11" ht="22.5" customHeight="1">
      <c r="A16" s="193"/>
      <c r="B16" s="195"/>
      <c r="C16" s="15" t="s">
        <v>46</v>
      </c>
      <c r="D16" s="196"/>
      <c r="E16" s="199"/>
      <c r="F16" s="198"/>
      <c r="G16" s="197"/>
      <c r="H16" s="199"/>
      <c r="I16" s="200"/>
      <c r="K16" s="16"/>
    </row>
    <row r="17" spans="1:9" ht="22.5" customHeight="1">
      <c r="A17" s="193"/>
      <c r="B17" s="203" t="s">
        <v>3</v>
      </c>
      <c r="C17" s="15" t="s">
        <v>45</v>
      </c>
      <c r="D17" s="224">
        <f>D11+D13+D15</f>
        <v>0</v>
      </c>
      <c r="E17" s="208"/>
      <c r="F17" s="207">
        <f>F11+F13+F15</f>
        <v>0</v>
      </c>
      <c r="G17" s="225"/>
      <c r="H17" s="208">
        <f>H11+H13+H15</f>
        <v>0</v>
      </c>
      <c r="I17" s="209"/>
    </row>
    <row r="18" spans="1:9" ht="22.5" customHeight="1" thickBot="1">
      <c r="A18" s="216"/>
      <c r="B18" s="223"/>
      <c r="C18" s="17" t="s">
        <v>46</v>
      </c>
      <c r="D18" s="226">
        <f>D12+D14+D16</f>
        <v>0</v>
      </c>
      <c r="E18" s="227"/>
      <c r="F18" s="228">
        <f>F12+F14+F16</f>
        <v>0</v>
      </c>
      <c r="G18" s="229"/>
      <c r="H18" s="227">
        <f>H12+H14+H16</f>
        <v>0</v>
      </c>
      <c r="I18" s="230"/>
    </row>
    <row r="19" spans="1:9" ht="22.5" customHeight="1" thickTop="1">
      <c r="A19" s="232" t="s">
        <v>44</v>
      </c>
      <c r="B19" s="233"/>
      <c r="C19" s="18" t="s">
        <v>45</v>
      </c>
      <c r="D19" s="234">
        <f>D9+D17</f>
        <v>0</v>
      </c>
      <c r="E19" s="235"/>
      <c r="F19" s="236">
        <f>F9+F17</f>
        <v>0</v>
      </c>
      <c r="G19" s="237"/>
      <c r="H19" s="236">
        <f>H9+H17</f>
        <v>0</v>
      </c>
      <c r="I19" s="238"/>
    </row>
    <row r="20" spans="1:9" ht="22.5" customHeight="1" thickBot="1">
      <c r="A20" s="239" t="s">
        <v>31</v>
      </c>
      <c r="B20" s="204"/>
      <c r="C20" s="19" t="s">
        <v>46</v>
      </c>
      <c r="D20" s="240">
        <f>D10+D18</f>
        <v>0</v>
      </c>
      <c r="E20" s="213"/>
      <c r="F20" s="212">
        <f>F10+F18</f>
        <v>0</v>
      </c>
      <c r="G20" s="241"/>
      <c r="H20" s="212">
        <f>H10+H18</f>
        <v>0</v>
      </c>
      <c r="I20" s="214"/>
    </row>
    <row r="21" spans="1:9" ht="12">
      <c r="A21" s="231"/>
      <c r="B21" s="231"/>
      <c r="C21" s="231"/>
      <c r="D21" s="231"/>
      <c r="E21" s="231"/>
      <c r="F21" s="231"/>
      <c r="G21" s="231"/>
      <c r="H21" s="231"/>
      <c r="I21" s="231"/>
    </row>
    <row r="22" spans="4:5" ht="12">
      <c r="D22" s="114"/>
      <c r="E22" s="114"/>
    </row>
    <row r="24" spans="4:5" ht="12">
      <c r="D24" s="114"/>
      <c r="E24" s="114"/>
    </row>
    <row r="28" ht="12">
      <c r="D28" s="114"/>
    </row>
  </sheetData>
  <sheetProtection/>
  <mergeCells count="73">
    <mergeCell ref="A21:I21"/>
    <mergeCell ref="A19:B19"/>
    <mergeCell ref="D19:E19"/>
    <mergeCell ref="F19:G19"/>
    <mergeCell ref="H19:I19"/>
    <mergeCell ref="A20:B20"/>
    <mergeCell ref="D20:E20"/>
    <mergeCell ref="F20:G20"/>
    <mergeCell ref="H20:I20"/>
    <mergeCell ref="F16:G16"/>
    <mergeCell ref="H16:I16"/>
    <mergeCell ref="B17:B18"/>
    <mergeCell ref="D17:E17"/>
    <mergeCell ref="F17:G17"/>
    <mergeCell ref="H17:I17"/>
    <mergeCell ref="D18:E18"/>
    <mergeCell ref="F18:G18"/>
    <mergeCell ref="H18:I18"/>
    <mergeCell ref="F13:G13"/>
    <mergeCell ref="H13:I13"/>
    <mergeCell ref="D14:E14"/>
    <mergeCell ref="F14:G14"/>
    <mergeCell ref="H14:I14"/>
    <mergeCell ref="B15:B16"/>
    <mergeCell ref="D15:E15"/>
    <mergeCell ref="F15:G15"/>
    <mergeCell ref="H15:I15"/>
    <mergeCell ref="D16:E16"/>
    <mergeCell ref="A11:A18"/>
    <mergeCell ref="B11:B12"/>
    <mergeCell ref="D11:E11"/>
    <mergeCell ref="F11:G11"/>
    <mergeCell ref="H11:I11"/>
    <mergeCell ref="D12:E12"/>
    <mergeCell ref="F12:G12"/>
    <mergeCell ref="H12:I12"/>
    <mergeCell ref="B13:B14"/>
    <mergeCell ref="D13:E13"/>
    <mergeCell ref="F8:G8"/>
    <mergeCell ref="H8:I8"/>
    <mergeCell ref="B9:B10"/>
    <mergeCell ref="D9:E9"/>
    <mergeCell ref="F9:G9"/>
    <mergeCell ref="H9:I9"/>
    <mergeCell ref="D10:E10"/>
    <mergeCell ref="F10:G10"/>
    <mergeCell ref="H10:I10"/>
    <mergeCell ref="F5:G5"/>
    <mergeCell ref="H5:I5"/>
    <mergeCell ref="D6:E6"/>
    <mergeCell ref="F6:G6"/>
    <mergeCell ref="H6:I6"/>
    <mergeCell ref="B7:B8"/>
    <mergeCell ref="D7:E7"/>
    <mergeCell ref="F7:G7"/>
    <mergeCell ref="H7:I7"/>
    <mergeCell ref="D8:E8"/>
    <mergeCell ref="A3:A10"/>
    <mergeCell ref="B3:B4"/>
    <mergeCell ref="D3:E3"/>
    <mergeCell ref="F3:G3"/>
    <mergeCell ref="H3:I3"/>
    <mergeCell ref="D4:E4"/>
    <mergeCell ref="F4:G4"/>
    <mergeCell ref="H4:I4"/>
    <mergeCell ref="B5:B6"/>
    <mergeCell ref="D5:E5"/>
    <mergeCell ref="A1:C1"/>
    <mergeCell ref="D1:I1"/>
    <mergeCell ref="A2:B2"/>
    <mergeCell ref="D2:E2"/>
    <mergeCell ref="F2:G2"/>
    <mergeCell ref="H2:I2"/>
  </mergeCells>
  <printOptions horizontalCentered="1"/>
  <pageMargins left="0.7086614173228347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38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5.50390625" style="2" customWidth="1"/>
    <col min="2" max="2" width="19.25390625" style="2" customWidth="1"/>
    <col min="3" max="5" width="14.625" style="2" customWidth="1"/>
    <col min="6" max="6" width="4.00390625" style="2" customWidth="1"/>
    <col min="7" max="7" width="27.00390625" style="2" customWidth="1"/>
    <col min="8" max="16384" width="9.00390625" style="2" customWidth="1"/>
  </cols>
  <sheetData>
    <row r="1" spans="1:5" ht="15" customHeight="1" thickBot="1">
      <c r="A1" s="266" t="s">
        <v>97</v>
      </c>
      <c r="B1" s="266"/>
      <c r="C1" s="267"/>
      <c r="D1" s="8"/>
      <c r="E1" s="2" t="s">
        <v>69</v>
      </c>
    </row>
    <row r="2" spans="1:7" ht="26.25" customHeight="1">
      <c r="A2" s="268" t="s">
        <v>10</v>
      </c>
      <c r="B2" s="269"/>
      <c r="C2" s="75" t="s">
        <v>102</v>
      </c>
      <c r="D2" s="76" t="s">
        <v>21</v>
      </c>
      <c r="E2" s="77" t="s">
        <v>22</v>
      </c>
      <c r="F2" s="10"/>
      <c r="G2" s="264" t="s">
        <v>104</v>
      </c>
    </row>
    <row r="3" spans="1:7" ht="33.75" customHeight="1" thickBot="1">
      <c r="A3" s="270" t="s">
        <v>86</v>
      </c>
      <c r="B3" s="271"/>
      <c r="C3" s="109"/>
      <c r="D3" s="109"/>
      <c r="E3" s="110"/>
      <c r="F3" s="104"/>
      <c r="G3" s="265"/>
    </row>
    <row r="4" spans="1:6" ht="21" customHeight="1">
      <c r="A4" s="253" t="s">
        <v>23</v>
      </c>
      <c r="B4" s="272"/>
      <c r="C4" s="85"/>
      <c r="D4" s="85"/>
      <c r="E4" s="86"/>
      <c r="F4" s="11"/>
    </row>
    <row r="5" spans="1:6" ht="17.25" customHeight="1">
      <c r="A5" s="273"/>
      <c r="B5" s="274"/>
      <c r="C5" s="69">
        <f>IF(C3=0,"",C4/C3)</f>
      </c>
      <c r="D5" s="69">
        <f>IF(D3=0,"",D4/D3)</f>
      </c>
      <c r="E5" s="70">
        <f>IF(E3=0,"",E4/E3)</f>
      </c>
      <c r="F5" s="25"/>
    </row>
    <row r="6" spans="1:7" ht="33.75" customHeight="1">
      <c r="A6" s="275" t="s">
        <v>25</v>
      </c>
      <c r="B6" s="276"/>
      <c r="C6" s="87">
        <f>C3-C4</f>
        <v>0</v>
      </c>
      <c r="D6" s="87">
        <f>D3-D4</f>
        <v>0</v>
      </c>
      <c r="E6" s="88">
        <f>E3-E4</f>
        <v>0</v>
      </c>
      <c r="F6" s="26"/>
      <c r="G6" s="68" t="s">
        <v>79</v>
      </c>
    </row>
    <row r="7" spans="1:7" ht="33.75" customHeight="1">
      <c r="A7" s="251" t="s">
        <v>87</v>
      </c>
      <c r="B7" s="33" t="s">
        <v>11</v>
      </c>
      <c r="C7" s="89"/>
      <c r="D7" s="89"/>
      <c r="E7" s="90"/>
      <c r="F7" s="5" t="s">
        <v>82</v>
      </c>
      <c r="G7" s="67"/>
    </row>
    <row r="8" spans="1:7" ht="33.75" customHeight="1">
      <c r="A8" s="252"/>
      <c r="B8" s="33" t="s">
        <v>88</v>
      </c>
      <c r="C8" s="89"/>
      <c r="D8" s="89"/>
      <c r="E8" s="90"/>
      <c r="F8" s="5" t="s">
        <v>82</v>
      </c>
      <c r="G8" s="67"/>
    </row>
    <row r="9" spans="1:7" ht="33.75" customHeight="1">
      <c r="A9" s="252"/>
      <c r="B9" s="33" t="s">
        <v>89</v>
      </c>
      <c r="C9" s="89"/>
      <c r="D9" s="89"/>
      <c r="E9" s="90"/>
      <c r="F9" s="5" t="s">
        <v>82</v>
      </c>
      <c r="G9" s="67"/>
    </row>
    <row r="10" spans="1:7" ht="33.75" customHeight="1">
      <c r="A10" s="252"/>
      <c r="B10" s="33" t="s">
        <v>12</v>
      </c>
      <c r="C10" s="89"/>
      <c r="D10" s="89"/>
      <c r="E10" s="90"/>
      <c r="F10" s="5" t="s">
        <v>82</v>
      </c>
      <c r="G10" s="67"/>
    </row>
    <row r="11" spans="1:7" ht="33.75" customHeight="1">
      <c r="A11" s="252"/>
      <c r="B11" s="105" t="s">
        <v>91</v>
      </c>
      <c r="C11" s="89"/>
      <c r="D11" s="89"/>
      <c r="E11" s="90"/>
      <c r="F11" s="5" t="s">
        <v>82</v>
      </c>
      <c r="G11" s="67"/>
    </row>
    <row r="12" spans="1:7" ht="33.75" customHeight="1">
      <c r="A12" s="252"/>
      <c r="B12" s="33" t="s">
        <v>63</v>
      </c>
      <c r="C12" s="89"/>
      <c r="D12" s="89"/>
      <c r="E12" s="90"/>
      <c r="F12" s="5" t="s">
        <v>83</v>
      </c>
      <c r="G12" s="67"/>
    </row>
    <row r="13" spans="1:7" ht="33.75" customHeight="1">
      <c r="A13" s="252"/>
      <c r="B13" s="33" t="s">
        <v>0</v>
      </c>
      <c r="C13" s="89"/>
      <c r="D13" s="89"/>
      <c r="E13" s="90"/>
      <c r="F13" s="5" t="s">
        <v>82</v>
      </c>
      <c r="G13" s="67"/>
    </row>
    <row r="14" spans="1:7" ht="33.75" customHeight="1">
      <c r="A14" s="252"/>
      <c r="B14" s="34" t="s">
        <v>14</v>
      </c>
      <c r="C14" s="91">
        <f>SUM(C7:C13)</f>
        <v>0</v>
      </c>
      <c r="D14" s="91">
        <f>SUM(D7:D13)</f>
        <v>0</v>
      </c>
      <c r="E14" s="92">
        <f>SUM(E7:E13)</f>
        <v>0</v>
      </c>
      <c r="F14" s="28"/>
      <c r="G14" s="24"/>
    </row>
    <row r="15" spans="1:7" ht="21" customHeight="1">
      <c r="A15" s="253" t="s">
        <v>78</v>
      </c>
      <c r="B15" s="254"/>
      <c r="C15" s="93">
        <f>C6-C14</f>
        <v>0</v>
      </c>
      <c r="D15" s="93">
        <f>D6-D14</f>
        <v>0</v>
      </c>
      <c r="E15" s="94">
        <f>E6-E14</f>
        <v>0</v>
      </c>
      <c r="F15" s="28"/>
      <c r="G15" s="24"/>
    </row>
    <row r="16" spans="1:7" ht="16.5" customHeight="1" thickBot="1">
      <c r="A16" s="255"/>
      <c r="B16" s="256"/>
      <c r="C16" s="71">
        <f>IF(C3=0,"",C15/C3)</f>
      </c>
      <c r="D16" s="71">
        <f>IF(D3=0,"",D15/D3)</f>
      </c>
      <c r="E16" s="72">
        <f>IF(E3=0,"",E15/E3)</f>
      </c>
      <c r="F16" s="29"/>
      <c r="G16" s="24"/>
    </row>
    <row r="17" spans="1:6" s="6" customFormat="1" ht="30.75" customHeight="1">
      <c r="A17" s="257" t="s">
        <v>93</v>
      </c>
      <c r="B17" s="257"/>
      <c r="C17" s="257"/>
      <c r="D17" s="257"/>
      <c r="E17" s="257"/>
      <c r="F17" s="31"/>
    </row>
    <row r="18" spans="1:6" s="6" customFormat="1" ht="30.75" customHeight="1">
      <c r="A18" s="23"/>
      <c r="B18" s="23"/>
      <c r="C18" s="23"/>
      <c r="D18" s="23"/>
      <c r="E18" s="23"/>
      <c r="F18" s="31"/>
    </row>
    <row r="19" spans="1:6" ht="15" customHeight="1" thickBot="1">
      <c r="A19" s="9" t="s">
        <v>52</v>
      </c>
      <c r="B19" s="20"/>
      <c r="C19" s="21"/>
      <c r="D19" s="113"/>
      <c r="E19" s="21"/>
      <c r="F19" s="31"/>
    </row>
    <row r="20" spans="1:6" ht="24.75" customHeight="1">
      <c r="A20" s="258" t="s">
        <v>17</v>
      </c>
      <c r="B20" s="79" t="s">
        <v>15</v>
      </c>
      <c r="C20" s="95"/>
      <c r="D20" s="95">
        <f>C28</f>
        <v>0</v>
      </c>
      <c r="E20" s="96">
        <f>D28</f>
        <v>0</v>
      </c>
      <c r="F20" s="31"/>
    </row>
    <row r="21" spans="1:6" ht="24.75" customHeight="1">
      <c r="A21" s="259"/>
      <c r="B21" s="32" t="s">
        <v>11</v>
      </c>
      <c r="C21" s="97">
        <f>IF(C7="","",C7)</f>
      </c>
      <c r="D21" s="97">
        <f>IF(D7="","",D7)</f>
      </c>
      <c r="E21" s="88">
        <f>IF(E7="","",E7)</f>
      </c>
      <c r="F21" s="26"/>
    </row>
    <row r="22" spans="1:6" ht="24.75" customHeight="1">
      <c r="A22" s="259"/>
      <c r="B22" s="32" t="s">
        <v>84</v>
      </c>
      <c r="C22" s="98">
        <f>C15</f>
        <v>0</v>
      </c>
      <c r="D22" s="98">
        <f>D15</f>
        <v>0</v>
      </c>
      <c r="E22" s="92">
        <f>E15</f>
        <v>0</v>
      </c>
      <c r="F22" s="28"/>
    </row>
    <row r="23" spans="1:6" ht="24.75" customHeight="1">
      <c r="A23" s="259"/>
      <c r="B23" s="32"/>
      <c r="C23" s="57"/>
      <c r="D23" s="57"/>
      <c r="E23" s="90"/>
      <c r="F23" s="27"/>
    </row>
    <row r="24" spans="1:6" ht="24.75" customHeight="1">
      <c r="A24" s="259"/>
      <c r="B24" s="32" t="s">
        <v>18</v>
      </c>
      <c r="C24" s="98">
        <f>SUM(C20:C23)</f>
        <v>0</v>
      </c>
      <c r="D24" s="99">
        <f>SUM(D20:D23)</f>
        <v>0</v>
      </c>
      <c r="E24" s="100">
        <f>SUM(E20:E23)</f>
        <v>0</v>
      </c>
      <c r="F24" s="28"/>
    </row>
    <row r="25" spans="1:6" ht="24.75" customHeight="1">
      <c r="A25" s="260" t="s">
        <v>19</v>
      </c>
      <c r="B25" s="66" t="s">
        <v>9</v>
      </c>
      <c r="C25" s="98">
        <f>'様式３【2】'!D19</f>
        <v>0</v>
      </c>
      <c r="D25" s="98">
        <f>'様式３【2】'!F19</f>
        <v>0</v>
      </c>
      <c r="E25" s="92">
        <f>'様式３【2】'!H19</f>
        <v>0</v>
      </c>
      <c r="F25" s="28"/>
    </row>
    <row r="26" spans="1:6" ht="24.75" customHeight="1">
      <c r="A26" s="259"/>
      <c r="B26" s="66" t="s">
        <v>24</v>
      </c>
      <c r="C26" s="57"/>
      <c r="D26" s="101"/>
      <c r="E26" s="56"/>
      <c r="F26" s="27"/>
    </row>
    <row r="27" spans="1:6" ht="24.75" customHeight="1">
      <c r="A27" s="261"/>
      <c r="B27" s="32" t="s">
        <v>20</v>
      </c>
      <c r="C27" s="98">
        <f>SUM(C25:C26)</f>
        <v>0</v>
      </c>
      <c r="D27" s="98">
        <f>SUM(D25:D26)</f>
        <v>0</v>
      </c>
      <c r="E27" s="100">
        <f>SUM(E25:E26)</f>
        <v>0</v>
      </c>
      <c r="F27" s="28"/>
    </row>
    <row r="28" spans="1:6" ht="24.75" customHeight="1" thickBot="1">
      <c r="A28" s="262" t="s">
        <v>26</v>
      </c>
      <c r="B28" s="263"/>
      <c r="C28" s="102">
        <f>C24-C27</f>
        <v>0</v>
      </c>
      <c r="D28" s="102">
        <f>D24-D27</f>
        <v>0</v>
      </c>
      <c r="E28" s="103">
        <f>E24-E27</f>
        <v>0</v>
      </c>
      <c r="F28" s="31"/>
    </row>
    <row r="29" spans="1:6" ht="24.75" customHeight="1">
      <c r="A29" s="107"/>
      <c r="B29" s="107"/>
      <c r="C29" s="108"/>
      <c r="D29" s="108"/>
      <c r="E29" s="108"/>
      <c r="F29" s="31"/>
    </row>
    <row r="30" s="106" customFormat="1" ht="15" customHeight="1" thickBot="1">
      <c r="A30" s="106" t="s">
        <v>95</v>
      </c>
    </row>
    <row r="31" spans="1:7" s="106" customFormat="1" ht="15" customHeight="1">
      <c r="A31" s="242"/>
      <c r="B31" s="243"/>
      <c r="C31" s="243"/>
      <c r="D31" s="243"/>
      <c r="E31" s="243"/>
      <c r="F31" s="243"/>
      <c r="G31" s="244"/>
    </row>
    <row r="32" spans="1:7" s="106" customFormat="1" ht="15" customHeight="1">
      <c r="A32" s="245"/>
      <c r="B32" s="246"/>
      <c r="C32" s="246"/>
      <c r="D32" s="246"/>
      <c r="E32" s="246"/>
      <c r="F32" s="246"/>
      <c r="G32" s="247"/>
    </row>
    <row r="33" spans="1:7" s="106" customFormat="1" ht="15" customHeight="1">
      <c r="A33" s="245"/>
      <c r="B33" s="246"/>
      <c r="C33" s="246"/>
      <c r="D33" s="246"/>
      <c r="E33" s="246"/>
      <c r="F33" s="246"/>
      <c r="G33" s="247"/>
    </row>
    <row r="34" spans="1:7" s="106" customFormat="1" ht="15" customHeight="1">
      <c r="A34" s="245"/>
      <c r="B34" s="246"/>
      <c r="C34" s="246"/>
      <c r="D34" s="246"/>
      <c r="E34" s="246"/>
      <c r="F34" s="246"/>
      <c r="G34" s="247"/>
    </row>
    <row r="35" spans="1:7" s="106" customFormat="1" ht="15" customHeight="1">
      <c r="A35" s="245"/>
      <c r="B35" s="246"/>
      <c r="C35" s="246"/>
      <c r="D35" s="246"/>
      <c r="E35" s="246"/>
      <c r="F35" s="246"/>
      <c r="G35" s="247"/>
    </row>
    <row r="36" spans="1:7" s="106" customFormat="1" ht="12">
      <c r="A36" s="245"/>
      <c r="B36" s="246"/>
      <c r="C36" s="246"/>
      <c r="D36" s="246"/>
      <c r="E36" s="246"/>
      <c r="F36" s="246"/>
      <c r="G36" s="247"/>
    </row>
    <row r="37" spans="1:7" s="106" customFormat="1" ht="12.75" thickBot="1">
      <c r="A37" s="248"/>
      <c r="B37" s="249"/>
      <c r="C37" s="249"/>
      <c r="D37" s="249"/>
      <c r="E37" s="249"/>
      <c r="F37" s="249"/>
      <c r="G37" s="250"/>
    </row>
    <row r="38" spans="1:6" ht="12.75" customHeight="1">
      <c r="A38" s="10"/>
      <c r="B38" s="10"/>
      <c r="C38" s="55"/>
      <c r="D38" s="55"/>
      <c r="E38" s="55"/>
      <c r="F38" s="22"/>
    </row>
  </sheetData>
  <sheetProtection/>
  <mergeCells count="13">
    <mergeCell ref="G2:G3"/>
    <mergeCell ref="A1:C1"/>
    <mergeCell ref="A2:B2"/>
    <mergeCell ref="A3:B3"/>
    <mergeCell ref="A4:B5"/>
    <mergeCell ref="A6:B6"/>
    <mergeCell ref="A31:G37"/>
    <mergeCell ref="A7:A14"/>
    <mergeCell ref="A15:B16"/>
    <mergeCell ref="A17:E17"/>
    <mergeCell ref="A20:A24"/>
    <mergeCell ref="A25:A27"/>
    <mergeCell ref="A28:B28"/>
  </mergeCells>
  <printOptions horizontalCentered="1"/>
  <pageMargins left="0.7086614173228347" right="0.4724409448818898" top="0.984251968503937" bottom="0.984251968503937" header="0.5118110236220472" footer="0.511811023622047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6.125" style="2" customWidth="1"/>
    <col min="2" max="2" width="13.625" style="2" customWidth="1"/>
    <col min="3" max="3" width="1.875" style="2" customWidth="1"/>
    <col min="4" max="4" width="18.625" style="2" customWidth="1"/>
    <col min="5" max="5" width="5.875" style="2" customWidth="1"/>
    <col min="6" max="6" width="5.25390625" style="2" customWidth="1"/>
    <col min="7" max="7" width="5.375" style="2" customWidth="1"/>
    <col min="8" max="8" width="9.25390625" style="2" customWidth="1"/>
    <col min="9" max="9" width="4.75390625" style="2" customWidth="1"/>
    <col min="10" max="10" width="7.50390625" style="2" customWidth="1"/>
    <col min="11" max="11" width="9.375" style="2" customWidth="1"/>
    <col min="12" max="16384" width="9.00390625" style="2" customWidth="1"/>
  </cols>
  <sheetData>
    <row r="1" ht="15">
      <c r="A1" s="1" t="s">
        <v>66</v>
      </c>
    </row>
    <row r="2" spans="1:11" ht="19.5" customHeight="1">
      <c r="A2" s="183" t="s">
        <v>33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ht="22.5" customHeight="1">
      <c r="A3" s="2" t="s">
        <v>53</v>
      </c>
    </row>
    <row r="4" ht="7.5" customHeight="1"/>
    <row r="5" spans="1:11" ht="15" customHeight="1" thickBot="1">
      <c r="A5" s="186" t="s">
        <v>49</v>
      </c>
      <c r="B5" s="186"/>
      <c r="C5" s="186"/>
      <c r="D5" s="186"/>
      <c r="E5" s="186"/>
      <c r="F5" s="186"/>
      <c r="G5" s="186"/>
      <c r="H5" s="186"/>
      <c r="I5" s="186"/>
      <c r="J5" s="133" t="s">
        <v>67</v>
      </c>
      <c r="K5" s="133"/>
    </row>
    <row r="6" spans="1:11" ht="22.5" customHeight="1">
      <c r="A6" s="137" t="s">
        <v>34</v>
      </c>
      <c r="B6" s="138"/>
      <c r="C6" s="139"/>
      <c r="D6" s="78" t="s">
        <v>35</v>
      </c>
      <c r="E6" s="140" t="s">
        <v>4</v>
      </c>
      <c r="F6" s="139"/>
      <c r="G6" s="140" t="s">
        <v>2</v>
      </c>
      <c r="H6" s="166"/>
      <c r="I6" s="140" t="s">
        <v>64</v>
      </c>
      <c r="J6" s="138"/>
      <c r="K6" s="143"/>
    </row>
    <row r="7" spans="1:11" ht="22.5" customHeight="1">
      <c r="A7" s="123" t="s">
        <v>50</v>
      </c>
      <c r="B7" s="124"/>
      <c r="C7" s="125"/>
      <c r="D7" s="57">
        <v>2500000</v>
      </c>
      <c r="E7" s="284" t="s">
        <v>27</v>
      </c>
      <c r="F7" s="285"/>
      <c r="G7" s="277"/>
      <c r="H7" s="278"/>
      <c r="I7" s="279"/>
      <c r="J7" s="280"/>
      <c r="K7" s="281"/>
    </row>
    <row r="8" spans="1:11" ht="22.5" customHeight="1">
      <c r="A8" s="123" t="s">
        <v>98</v>
      </c>
      <c r="B8" s="124"/>
      <c r="C8" s="125"/>
      <c r="D8" s="57">
        <v>7000000</v>
      </c>
      <c r="E8" s="84" t="s">
        <v>27</v>
      </c>
      <c r="F8" s="83" t="s">
        <v>5</v>
      </c>
      <c r="G8" s="282" t="s">
        <v>85</v>
      </c>
      <c r="H8" s="283"/>
      <c r="I8" s="279"/>
      <c r="J8" s="280"/>
      <c r="K8" s="281"/>
    </row>
    <row r="9" spans="1:11" ht="22.5" customHeight="1" thickBot="1">
      <c r="A9" s="123" t="s">
        <v>106</v>
      </c>
      <c r="B9" s="124"/>
      <c r="C9" s="125"/>
      <c r="D9" s="58"/>
      <c r="E9" s="291"/>
      <c r="F9" s="292"/>
      <c r="G9" s="172"/>
      <c r="H9" s="173"/>
      <c r="I9" s="126"/>
      <c r="J9" s="286"/>
      <c r="K9" s="287"/>
    </row>
    <row r="10" spans="1:11" ht="22.5" customHeight="1" thickBot="1">
      <c r="A10" s="119" t="s">
        <v>59</v>
      </c>
      <c r="B10" s="120"/>
      <c r="C10" s="120"/>
      <c r="D10" s="59">
        <f>SUM(D7:D9)</f>
        <v>9500000</v>
      </c>
      <c r="E10" s="141"/>
      <c r="F10" s="142"/>
      <c r="G10" s="128"/>
      <c r="H10" s="129"/>
      <c r="I10" s="288"/>
      <c r="J10" s="289"/>
      <c r="K10" s="290"/>
    </row>
    <row r="11" ht="8.25" customHeight="1"/>
    <row r="12" spans="1:11" ht="19.5" customHeight="1" thickBot="1">
      <c r="A12" s="186" t="s">
        <v>65</v>
      </c>
      <c r="B12" s="186"/>
      <c r="C12" s="186"/>
      <c r="D12" s="186"/>
      <c r="E12" s="186"/>
      <c r="F12" s="186"/>
      <c r="G12" s="186"/>
      <c r="H12" s="186"/>
      <c r="I12" s="186"/>
      <c r="J12" s="134" t="s">
        <v>67</v>
      </c>
      <c r="K12" s="134"/>
    </row>
    <row r="13" spans="1:11" ht="22.5" customHeight="1">
      <c r="A13" s="137" t="s">
        <v>34</v>
      </c>
      <c r="B13" s="138"/>
      <c r="C13" s="139"/>
      <c r="D13" s="78" t="s">
        <v>36</v>
      </c>
      <c r="E13" s="176" t="s">
        <v>51</v>
      </c>
      <c r="F13" s="177"/>
      <c r="G13" s="177"/>
      <c r="H13" s="177"/>
      <c r="I13" s="177"/>
      <c r="J13" s="177"/>
      <c r="K13" s="178"/>
    </row>
    <row r="14" spans="1:11" ht="22.5" customHeight="1">
      <c r="A14" s="135" t="s">
        <v>37</v>
      </c>
      <c r="B14" s="126" t="s">
        <v>38</v>
      </c>
      <c r="C14" s="127"/>
      <c r="D14" s="57">
        <v>4500000</v>
      </c>
      <c r="E14" s="130" t="s">
        <v>70</v>
      </c>
      <c r="F14" s="131"/>
      <c r="G14" s="131"/>
      <c r="H14" s="131"/>
      <c r="I14" s="131"/>
      <c r="J14" s="131"/>
      <c r="K14" s="132"/>
    </row>
    <row r="15" spans="1:11" ht="22.5" customHeight="1">
      <c r="A15" s="117"/>
      <c r="B15" s="126" t="s">
        <v>39</v>
      </c>
      <c r="C15" s="127"/>
      <c r="D15" s="57">
        <v>1200000</v>
      </c>
      <c r="E15" s="130" t="s">
        <v>71</v>
      </c>
      <c r="F15" s="131"/>
      <c r="G15" s="131"/>
      <c r="H15" s="131"/>
      <c r="I15" s="131"/>
      <c r="J15" s="131"/>
      <c r="K15" s="132"/>
    </row>
    <row r="16" spans="1:11" ht="22.5" customHeight="1">
      <c r="A16" s="117"/>
      <c r="B16" s="126" t="s">
        <v>54</v>
      </c>
      <c r="C16" s="127"/>
      <c r="D16" s="57">
        <v>500000</v>
      </c>
      <c r="E16" s="130" t="s">
        <v>72</v>
      </c>
      <c r="F16" s="131"/>
      <c r="G16" s="131"/>
      <c r="H16" s="131"/>
      <c r="I16" s="131"/>
      <c r="J16" s="131"/>
      <c r="K16" s="132"/>
    </row>
    <row r="17" spans="1:11" ht="22.5" customHeight="1">
      <c r="A17" s="117"/>
      <c r="B17" s="126" t="s">
        <v>40</v>
      </c>
      <c r="C17" s="127"/>
      <c r="D17" s="57">
        <v>200000</v>
      </c>
      <c r="E17" s="130" t="s">
        <v>73</v>
      </c>
      <c r="F17" s="131"/>
      <c r="G17" s="131"/>
      <c r="H17" s="131"/>
      <c r="I17" s="131"/>
      <c r="J17" s="131"/>
      <c r="K17" s="132"/>
    </row>
    <row r="18" spans="1:11" ht="22.5" customHeight="1" thickBot="1">
      <c r="A18" s="117"/>
      <c r="B18" s="158" t="s">
        <v>0</v>
      </c>
      <c r="C18" s="159"/>
      <c r="D18" s="60"/>
      <c r="E18" s="155"/>
      <c r="F18" s="156"/>
      <c r="G18" s="156"/>
      <c r="H18" s="156"/>
      <c r="I18" s="156"/>
      <c r="J18" s="156"/>
      <c r="K18" s="157"/>
    </row>
    <row r="19" spans="1:11" ht="22.5" customHeight="1" thickBot="1" thickTop="1">
      <c r="A19" s="136"/>
      <c r="B19" s="128" t="s">
        <v>41</v>
      </c>
      <c r="C19" s="129"/>
      <c r="D19" s="61">
        <f>SUM(D14:D18)</f>
        <v>6400000</v>
      </c>
      <c r="E19" s="162"/>
      <c r="F19" s="121"/>
      <c r="G19" s="121"/>
      <c r="H19" s="121"/>
      <c r="I19" s="121"/>
      <c r="J19" s="121"/>
      <c r="K19" s="122"/>
    </row>
    <row r="20" spans="1:11" ht="22.5" customHeight="1">
      <c r="A20" s="116" t="s">
        <v>42</v>
      </c>
      <c r="B20" s="160" t="s">
        <v>55</v>
      </c>
      <c r="C20" s="161"/>
      <c r="D20" s="62">
        <v>300000</v>
      </c>
      <c r="E20" s="152" t="s">
        <v>74</v>
      </c>
      <c r="F20" s="153"/>
      <c r="G20" s="153"/>
      <c r="H20" s="153"/>
      <c r="I20" s="153"/>
      <c r="J20" s="153"/>
      <c r="K20" s="154"/>
    </row>
    <row r="21" spans="1:11" ht="22.5" customHeight="1">
      <c r="A21" s="117"/>
      <c r="B21" s="126" t="s">
        <v>56</v>
      </c>
      <c r="C21" s="127"/>
      <c r="D21" s="57">
        <v>200000</v>
      </c>
      <c r="E21" s="130" t="s">
        <v>76</v>
      </c>
      <c r="F21" s="131"/>
      <c r="G21" s="131"/>
      <c r="H21" s="131"/>
      <c r="I21" s="131"/>
      <c r="J21" s="131"/>
      <c r="K21" s="132"/>
    </row>
    <row r="22" spans="1:11" ht="22.5" customHeight="1">
      <c r="A22" s="117"/>
      <c r="B22" s="126" t="s">
        <v>43</v>
      </c>
      <c r="C22" s="127"/>
      <c r="D22" s="57">
        <v>400000</v>
      </c>
      <c r="E22" s="130"/>
      <c r="F22" s="131"/>
      <c r="G22" s="131"/>
      <c r="H22" s="131"/>
      <c r="I22" s="131"/>
      <c r="J22" s="131"/>
      <c r="K22" s="132"/>
    </row>
    <row r="23" spans="1:11" ht="22.5" customHeight="1">
      <c r="A23" s="117"/>
      <c r="B23" s="126" t="s">
        <v>1</v>
      </c>
      <c r="C23" s="127"/>
      <c r="D23" s="57"/>
      <c r="E23" s="130"/>
      <c r="F23" s="131"/>
      <c r="G23" s="131"/>
      <c r="H23" s="131"/>
      <c r="I23" s="131"/>
      <c r="J23" s="131"/>
      <c r="K23" s="132"/>
    </row>
    <row r="24" spans="1:11" ht="22.5" customHeight="1">
      <c r="A24" s="117"/>
      <c r="B24" s="126" t="s">
        <v>57</v>
      </c>
      <c r="C24" s="127"/>
      <c r="D24" s="57">
        <v>50000</v>
      </c>
      <c r="E24" s="130"/>
      <c r="F24" s="131"/>
      <c r="G24" s="131"/>
      <c r="H24" s="131"/>
      <c r="I24" s="131"/>
      <c r="J24" s="131"/>
      <c r="K24" s="132"/>
    </row>
    <row r="25" spans="1:11" ht="22.5" customHeight="1">
      <c r="A25" s="117"/>
      <c r="B25" s="126" t="s">
        <v>58</v>
      </c>
      <c r="C25" s="127"/>
      <c r="D25" s="58"/>
      <c r="E25" s="130"/>
      <c r="F25" s="131"/>
      <c r="G25" s="131"/>
      <c r="H25" s="131"/>
      <c r="I25" s="131"/>
      <c r="J25" s="131"/>
      <c r="K25" s="132"/>
    </row>
    <row r="26" spans="1:11" ht="22.5" customHeight="1" thickBot="1">
      <c r="A26" s="117"/>
      <c r="B26" s="158" t="s">
        <v>0</v>
      </c>
      <c r="C26" s="159"/>
      <c r="D26" s="60"/>
      <c r="E26" s="155"/>
      <c r="F26" s="156"/>
      <c r="G26" s="156"/>
      <c r="H26" s="156"/>
      <c r="I26" s="156"/>
      <c r="J26" s="156"/>
      <c r="K26" s="157"/>
    </row>
    <row r="27" spans="1:11" ht="22.5" customHeight="1" thickBot="1" thickTop="1">
      <c r="A27" s="118"/>
      <c r="B27" s="174" t="s">
        <v>41</v>
      </c>
      <c r="C27" s="175"/>
      <c r="D27" s="63">
        <f>SUM(D20:D26)</f>
        <v>950000</v>
      </c>
      <c r="E27" s="149"/>
      <c r="F27" s="150"/>
      <c r="G27" s="150"/>
      <c r="H27" s="150"/>
      <c r="I27" s="150"/>
      <c r="J27" s="150"/>
      <c r="K27" s="151"/>
    </row>
    <row r="28" spans="1:11" ht="22.5" customHeight="1" thickBot="1">
      <c r="A28" s="119" t="s">
        <v>60</v>
      </c>
      <c r="B28" s="120"/>
      <c r="C28" s="120"/>
      <c r="D28" s="59">
        <f>D19+D27</f>
        <v>7350000</v>
      </c>
      <c r="E28" s="121"/>
      <c r="F28" s="121"/>
      <c r="G28" s="121"/>
      <c r="H28" s="121"/>
      <c r="I28" s="121"/>
      <c r="J28" s="121"/>
      <c r="K28" s="122"/>
    </row>
    <row r="29" spans="1:11" s="6" customFormat="1" ht="22.5" customHeight="1" thickBot="1">
      <c r="A29" s="4"/>
      <c r="B29" s="4"/>
      <c r="C29" s="4"/>
      <c r="D29" s="64"/>
      <c r="E29" s="5"/>
      <c r="F29" s="5"/>
      <c r="G29" s="5"/>
      <c r="H29" s="5"/>
      <c r="I29" s="5"/>
      <c r="J29" s="5"/>
      <c r="K29" s="5"/>
    </row>
    <row r="30" spans="1:11" s="6" customFormat="1" ht="22.5" customHeight="1" thickBot="1">
      <c r="A30" s="181" t="s">
        <v>61</v>
      </c>
      <c r="B30" s="182"/>
      <c r="C30" s="182"/>
      <c r="D30" s="65">
        <f>IF(D10-D28=0,"",D10-D28)</f>
        <v>2150000</v>
      </c>
      <c r="E30" s="179" t="s">
        <v>62</v>
      </c>
      <c r="F30" s="179"/>
      <c r="G30" s="179"/>
      <c r="H30" s="179"/>
      <c r="I30" s="179"/>
      <c r="J30" s="179"/>
      <c r="K30" s="180"/>
    </row>
    <row r="32" ht="12">
      <c r="A32" s="7" t="s">
        <v>48</v>
      </c>
    </row>
  </sheetData>
  <sheetProtection selectLockedCells="1"/>
  <mergeCells count="60">
    <mergeCell ref="A28:C28"/>
    <mergeCell ref="E28:K28"/>
    <mergeCell ref="A30:C30"/>
    <mergeCell ref="E30:K30"/>
    <mergeCell ref="G9:H9"/>
    <mergeCell ref="E9:F9"/>
    <mergeCell ref="E24:K24"/>
    <mergeCell ref="B25:C25"/>
    <mergeCell ref="E25:K25"/>
    <mergeCell ref="B26:C26"/>
    <mergeCell ref="E26:K26"/>
    <mergeCell ref="B27:C27"/>
    <mergeCell ref="E27:K27"/>
    <mergeCell ref="A20:A27"/>
    <mergeCell ref="B20:C20"/>
    <mergeCell ref="E20:K20"/>
    <mergeCell ref="B21:C21"/>
    <mergeCell ref="E21:K21"/>
    <mergeCell ref="B22:C22"/>
    <mergeCell ref="E22:K22"/>
    <mergeCell ref="B23:C23"/>
    <mergeCell ref="E23:K23"/>
    <mergeCell ref="B24:C24"/>
    <mergeCell ref="E16:K16"/>
    <mergeCell ref="B17:C17"/>
    <mergeCell ref="E17:K17"/>
    <mergeCell ref="B18:C18"/>
    <mergeCell ref="E18:K18"/>
    <mergeCell ref="B19:C19"/>
    <mergeCell ref="E19:K19"/>
    <mergeCell ref="A12:I12"/>
    <mergeCell ref="J12:K12"/>
    <mergeCell ref="A13:C13"/>
    <mergeCell ref="E13:K13"/>
    <mergeCell ref="A14:A19"/>
    <mergeCell ref="B14:C14"/>
    <mergeCell ref="E14:K14"/>
    <mergeCell ref="B15:C15"/>
    <mergeCell ref="E15:K15"/>
    <mergeCell ref="B16:C16"/>
    <mergeCell ref="A9:C9"/>
    <mergeCell ref="I9:K9"/>
    <mergeCell ref="A10:C10"/>
    <mergeCell ref="E10:F10"/>
    <mergeCell ref="G10:H10"/>
    <mergeCell ref="I10:K10"/>
    <mergeCell ref="A7:C7"/>
    <mergeCell ref="G7:H7"/>
    <mergeCell ref="I7:K7"/>
    <mergeCell ref="A8:C8"/>
    <mergeCell ref="G8:H8"/>
    <mergeCell ref="I8:K8"/>
    <mergeCell ref="E7:F7"/>
    <mergeCell ref="A2:K2"/>
    <mergeCell ref="A5:I5"/>
    <mergeCell ref="J5:K5"/>
    <mergeCell ref="A6:C6"/>
    <mergeCell ref="E6:F6"/>
    <mergeCell ref="G6:H6"/>
    <mergeCell ref="I6:K6"/>
  </mergeCells>
  <printOptions horizontalCentered="1"/>
  <pageMargins left="0.7086614173228347" right="0.4724409448818898" top="0.984251968503937" bottom="0.984251968503937" header="0.5118110236220472" footer="0.5118110236220472"/>
  <pageSetup cellComments="asDisplayed"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1">
      <selection activeCell="D4" sqref="D4:E4"/>
    </sheetView>
  </sheetViews>
  <sheetFormatPr defaultColWidth="9.00390625" defaultRowHeight="13.5"/>
  <cols>
    <col min="1" max="1" width="5.00390625" style="2" customWidth="1"/>
    <col min="2" max="2" width="15.375" style="2" customWidth="1"/>
    <col min="3" max="3" width="8.75390625" style="2" customWidth="1"/>
    <col min="4" max="4" width="12.125" style="2" customWidth="1"/>
    <col min="5" max="5" width="4.75390625" style="2" customWidth="1"/>
    <col min="6" max="6" width="7.50390625" style="2" customWidth="1"/>
    <col min="7" max="7" width="9.375" style="2" customWidth="1"/>
    <col min="8" max="8" width="6.125" style="2" customWidth="1"/>
    <col min="9" max="9" width="10.75390625" style="2" customWidth="1"/>
    <col min="10" max="16384" width="9.00390625" style="2" customWidth="1"/>
  </cols>
  <sheetData>
    <row r="1" spans="1:9" ht="15.75" customHeight="1" thickBot="1">
      <c r="A1" s="187" t="s">
        <v>94</v>
      </c>
      <c r="B1" s="187"/>
      <c r="C1" s="187"/>
      <c r="D1" s="188" t="s">
        <v>68</v>
      </c>
      <c r="E1" s="188"/>
      <c r="F1" s="188"/>
      <c r="G1" s="188"/>
      <c r="H1" s="188"/>
      <c r="I1" s="188"/>
    </row>
    <row r="2" spans="1:9" ht="29.25" customHeight="1">
      <c r="A2" s="189" t="s">
        <v>6</v>
      </c>
      <c r="B2" s="190"/>
      <c r="C2" s="12" t="s">
        <v>47</v>
      </c>
      <c r="D2" s="191" t="s">
        <v>103</v>
      </c>
      <c r="E2" s="192"/>
      <c r="F2" s="140" t="s">
        <v>21</v>
      </c>
      <c r="G2" s="138"/>
      <c r="H2" s="140" t="s">
        <v>22</v>
      </c>
      <c r="I2" s="143"/>
    </row>
    <row r="3" spans="1:9" ht="22.5" customHeight="1">
      <c r="A3" s="193" t="s">
        <v>7</v>
      </c>
      <c r="B3" s="195" t="s">
        <v>99</v>
      </c>
      <c r="C3" s="3" t="s">
        <v>45</v>
      </c>
      <c r="D3" s="196">
        <v>233506</v>
      </c>
      <c r="E3" s="197"/>
      <c r="F3" s="198">
        <v>945778</v>
      </c>
      <c r="G3" s="199"/>
      <c r="H3" s="198">
        <v>964866</v>
      </c>
      <c r="I3" s="200"/>
    </row>
    <row r="4" spans="1:9" ht="22.5" customHeight="1">
      <c r="A4" s="193"/>
      <c r="B4" s="195"/>
      <c r="C4" s="3" t="s">
        <v>46</v>
      </c>
      <c r="D4" s="196">
        <v>34610</v>
      </c>
      <c r="E4" s="197"/>
      <c r="F4" s="198">
        <v>126686</v>
      </c>
      <c r="G4" s="199"/>
      <c r="H4" s="198">
        <v>107598</v>
      </c>
      <c r="I4" s="200"/>
    </row>
    <row r="5" spans="1:9" ht="22.5" customHeight="1">
      <c r="A5" s="193"/>
      <c r="B5" s="195" t="s">
        <v>100</v>
      </c>
      <c r="C5" s="3" t="s">
        <v>45</v>
      </c>
      <c r="D5" s="196"/>
      <c r="E5" s="197"/>
      <c r="F5" s="198"/>
      <c r="G5" s="199"/>
      <c r="H5" s="198"/>
      <c r="I5" s="200"/>
    </row>
    <row r="6" spans="1:9" ht="22.5" customHeight="1">
      <c r="A6" s="193"/>
      <c r="B6" s="195"/>
      <c r="C6" s="3" t="s">
        <v>46</v>
      </c>
      <c r="D6" s="196"/>
      <c r="E6" s="197"/>
      <c r="F6" s="198"/>
      <c r="G6" s="199"/>
      <c r="H6" s="198"/>
      <c r="I6" s="200"/>
    </row>
    <row r="7" spans="1:9" ht="22.5" customHeight="1">
      <c r="A7" s="193"/>
      <c r="B7" s="195" t="s">
        <v>101</v>
      </c>
      <c r="C7" s="3" t="s">
        <v>45</v>
      </c>
      <c r="D7" s="201"/>
      <c r="E7" s="202"/>
      <c r="F7" s="198"/>
      <c r="G7" s="199"/>
      <c r="H7" s="198"/>
      <c r="I7" s="200"/>
    </row>
    <row r="8" spans="1:9" ht="22.5" customHeight="1">
      <c r="A8" s="193"/>
      <c r="B8" s="195"/>
      <c r="C8" s="3" t="s">
        <v>46</v>
      </c>
      <c r="D8" s="201"/>
      <c r="E8" s="202"/>
      <c r="F8" s="198"/>
      <c r="G8" s="199"/>
      <c r="H8" s="198"/>
      <c r="I8" s="200"/>
    </row>
    <row r="9" spans="1:9" ht="22.5" customHeight="1">
      <c r="A9" s="193"/>
      <c r="B9" s="203" t="s">
        <v>3</v>
      </c>
      <c r="C9" s="3" t="s">
        <v>45</v>
      </c>
      <c r="D9" s="205">
        <f>D3+D5+D7</f>
        <v>233506</v>
      </c>
      <c r="E9" s="206"/>
      <c r="F9" s="207">
        <f>F3+F5+F7</f>
        <v>945778</v>
      </c>
      <c r="G9" s="208"/>
      <c r="H9" s="207">
        <f>H3+H5+H7</f>
        <v>964866</v>
      </c>
      <c r="I9" s="209"/>
    </row>
    <row r="10" spans="1:9" ht="22.5" customHeight="1" thickBot="1">
      <c r="A10" s="194"/>
      <c r="B10" s="204"/>
      <c r="C10" s="13" t="s">
        <v>46</v>
      </c>
      <c r="D10" s="210">
        <f>D4+D6+D8</f>
        <v>34610</v>
      </c>
      <c r="E10" s="211"/>
      <c r="F10" s="212">
        <f>F4+F6+F8</f>
        <v>126686</v>
      </c>
      <c r="G10" s="213"/>
      <c r="H10" s="212">
        <f>H4+H6+H8</f>
        <v>107598</v>
      </c>
      <c r="I10" s="214"/>
    </row>
    <row r="11" spans="1:9" ht="22.5" customHeight="1">
      <c r="A11" s="215" t="s">
        <v>8</v>
      </c>
      <c r="B11" s="217" t="s">
        <v>32</v>
      </c>
      <c r="C11" s="14" t="s">
        <v>45</v>
      </c>
      <c r="D11" s="218"/>
      <c r="E11" s="219"/>
      <c r="F11" s="220"/>
      <c r="G11" s="221"/>
      <c r="H11" s="219"/>
      <c r="I11" s="222"/>
    </row>
    <row r="12" spans="1:9" ht="22.5" customHeight="1">
      <c r="A12" s="193"/>
      <c r="B12" s="195"/>
      <c r="C12" s="15" t="s">
        <v>46</v>
      </c>
      <c r="D12" s="196"/>
      <c r="E12" s="199"/>
      <c r="F12" s="198"/>
      <c r="G12" s="197"/>
      <c r="H12" s="199"/>
      <c r="I12" s="200"/>
    </row>
    <row r="13" spans="1:10" ht="22.5" customHeight="1">
      <c r="A13" s="193"/>
      <c r="B13" s="195" t="s">
        <v>28</v>
      </c>
      <c r="C13" s="15" t="s">
        <v>45</v>
      </c>
      <c r="D13" s="196"/>
      <c r="E13" s="199"/>
      <c r="F13" s="198"/>
      <c r="G13" s="197"/>
      <c r="H13" s="199"/>
      <c r="I13" s="200"/>
      <c r="J13" s="16"/>
    </row>
    <row r="14" spans="1:9" ht="22.5" customHeight="1">
      <c r="A14" s="193"/>
      <c r="B14" s="195"/>
      <c r="C14" s="15" t="s">
        <v>46</v>
      </c>
      <c r="D14" s="196"/>
      <c r="E14" s="199"/>
      <c r="F14" s="198"/>
      <c r="G14" s="197"/>
      <c r="H14" s="199"/>
      <c r="I14" s="200"/>
    </row>
    <row r="15" spans="1:9" ht="22.5" customHeight="1">
      <c r="A15" s="193"/>
      <c r="B15" s="195" t="s">
        <v>29</v>
      </c>
      <c r="C15" s="15" t="s">
        <v>45</v>
      </c>
      <c r="D15" s="196"/>
      <c r="E15" s="199"/>
      <c r="F15" s="198"/>
      <c r="G15" s="197"/>
      <c r="H15" s="199"/>
      <c r="I15" s="200"/>
    </row>
    <row r="16" spans="1:11" ht="22.5" customHeight="1">
      <c r="A16" s="193"/>
      <c r="B16" s="195"/>
      <c r="C16" s="15" t="s">
        <v>46</v>
      </c>
      <c r="D16" s="196"/>
      <c r="E16" s="199"/>
      <c r="F16" s="198"/>
      <c r="G16" s="197"/>
      <c r="H16" s="199"/>
      <c r="I16" s="200"/>
      <c r="K16" s="16"/>
    </row>
    <row r="17" spans="1:9" ht="22.5" customHeight="1">
      <c r="A17" s="193"/>
      <c r="B17" s="203" t="s">
        <v>3</v>
      </c>
      <c r="C17" s="15" t="s">
        <v>45</v>
      </c>
      <c r="D17" s="224">
        <f>D11+D13+D15</f>
        <v>0</v>
      </c>
      <c r="E17" s="208"/>
      <c r="F17" s="207">
        <f>G11+G13+G15</f>
        <v>0</v>
      </c>
      <c r="G17" s="225"/>
      <c r="H17" s="208">
        <f>H11+H13+H15</f>
        <v>0</v>
      </c>
      <c r="I17" s="209"/>
    </row>
    <row r="18" spans="1:9" ht="22.5" customHeight="1" thickBot="1">
      <c r="A18" s="216"/>
      <c r="B18" s="223"/>
      <c r="C18" s="17" t="s">
        <v>46</v>
      </c>
      <c r="D18" s="226">
        <f>D12+D14+D16</f>
        <v>0</v>
      </c>
      <c r="E18" s="227"/>
      <c r="F18" s="228">
        <f>G12+G14+G16</f>
        <v>0</v>
      </c>
      <c r="G18" s="229"/>
      <c r="H18" s="227">
        <f>H12+H14+H16</f>
        <v>0</v>
      </c>
      <c r="I18" s="230"/>
    </row>
    <row r="19" spans="1:9" ht="22.5" customHeight="1" thickTop="1">
      <c r="A19" s="232" t="s">
        <v>44</v>
      </c>
      <c r="B19" s="233"/>
      <c r="C19" s="18" t="s">
        <v>45</v>
      </c>
      <c r="D19" s="234">
        <f>D9+D17</f>
        <v>233506</v>
      </c>
      <c r="E19" s="235"/>
      <c r="F19" s="236">
        <f>F9+F17</f>
        <v>945778</v>
      </c>
      <c r="G19" s="237"/>
      <c r="H19" s="236">
        <f>H9+H17</f>
        <v>964866</v>
      </c>
      <c r="I19" s="238"/>
    </row>
    <row r="20" spans="1:9" ht="22.5" customHeight="1" thickBot="1">
      <c r="A20" s="239" t="s">
        <v>31</v>
      </c>
      <c r="B20" s="204"/>
      <c r="C20" s="19" t="s">
        <v>46</v>
      </c>
      <c r="D20" s="240">
        <f>D10+D18</f>
        <v>34610</v>
      </c>
      <c r="E20" s="213"/>
      <c r="F20" s="212">
        <f>F10+F18</f>
        <v>126686</v>
      </c>
      <c r="G20" s="241"/>
      <c r="H20" s="212">
        <f>H10+H18</f>
        <v>107598</v>
      </c>
      <c r="I20" s="214"/>
    </row>
    <row r="21" spans="1:9" ht="12">
      <c r="A21" s="231"/>
      <c r="B21" s="231"/>
      <c r="C21" s="231"/>
      <c r="D21" s="231"/>
      <c r="E21" s="231"/>
      <c r="F21" s="231"/>
      <c r="G21" s="231"/>
      <c r="H21" s="231"/>
      <c r="I21" s="231"/>
    </row>
  </sheetData>
  <sheetProtection/>
  <mergeCells count="73">
    <mergeCell ref="H16:I16"/>
    <mergeCell ref="H15:I15"/>
    <mergeCell ref="H14:I14"/>
    <mergeCell ref="H13:I13"/>
    <mergeCell ref="H12:I12"/>
    <mergeCell ref="H11:I11"/>
    <mergeCell ref="H20:I20"/>
    <mergeCell ref="H19:I19"/>
    <mergeCell ref="H18:I18"/>
    <mergeCell ref="H17:I17"/>
    <mergeCell ref="F20:G20"/>
    <mergeCell ref="F19:G19"/>
    <mergeCell ref="F18:G18"/>
    <mergeCell ref="F17:G17"/>
    <mergeCell ref="F16:G16"/>
    <mergeCell ref="D16:E16"/>
    <mergeCell ref="D15:E15"/>
    <mergeCell ref="F5:G5"/>
    <mergeCell ref="D20:E20"/>
    <mergeCell ref="D19:E19"/>
    <mergeCell ref="F13:G13"/>
    <mergeCell ref="F12:G12"/>
    <mergeCell ref="F11:G11"/>
    <mergeCell ref="F4:G4"/>
    <mergeCell ref="D13:E13"/>
    <mergeCell ref="D12:E12"/>
    <mergeCell ref="D11:E11"/>
    <mergeCell ref="F14:G14"/>
    <mergeCell ref="F3:G3"/>
    <mergeCell ref="F7:G7"/>
    <mergeCell ref="F6:G6"/>
    <mergeCell ref="F9:G9"/>
    <mergeCell ref="F8:G8"/>
    <mergeCell ref="F2:G2"/>
    <mergeCell ref="D4:E4"/>
    <mergeCell ref="D3:E3"/>
    <mergeCell ref="D2:E2"/>
    <mergeCell ref="H9:I9"/>
    <mergeCell ref="H8:I8"/>
    <mergeCell ref="H7:I7"/>
    <mergeCell ref="H3:I3"/>
    <mergeCell ref="H2:I2"/>
    <mergeCell ref="H4:I4"/>
    <mergeCell ref="A21:I21"/>
    <mergeCell ref="D10:E10"/>
    <mergeCell ref="D9:E9"/>
    <mergeCell ref="D8:E8"/>
    <mergeCell ref="D7:E7"/>
    <mergeCell ref="A20:B20"/>
    <mergeCell ref="B13:B14"/>
    <mergeCell ref="B9:B10"/>
    <mergeCell ref="B7:B8"/>
    <mergeCell ref="H10:I10"/>
    <mergeCell ref="A19:B19"/>
    <mergeCell ref="B17:B18"/>
    <mergeCell ref="B15:B16"/>
    <mergeCell ref="A11:A18"/>
    <mergeCell ref="B11:B12"/>
    <mergeCell ref="F10:G10"/>
    <mergeCell ref="D14:E14"/>
    <mergeCell ref="F15:G15"/>
    <mergeCell ref="D18:E18"/>
    <mergeCell ref="D17:E17"/>
    <mergeCell ref="A1:C1"/>
    <mergeCell ref="D1:I1"/>
    <mergeCell ref="B5:B6"/>
    <mergeCell ref="H5:I5"/>
    <mergeCell ref="H6:I6"/>
    <mergeCell ref="D5:E5"/>
    <mergeCell ref="A2:B2"/>
    <mergeCell ref="A3:A10"/>
    <mergeCell ref="B3:B4"/>
    <mergeCell ref="D6:E6"/>
  </mergeCells>
  <printOptions horizontalCentered="1"/>
  <pageMargins left="0.7086614173228347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5.50390625" style="2" customWidth="1"/>
    <col min="2" max="2" width="18.75390625" style="2" customWidth="1"/>
    <col min="3" max="5" width="14.625" style="2" customWidth="1"/>
    <col min="6" max="6" width="4.00390625" style="2" customWidth="1"/>
    <col min="7" max="7" width="27.00390625" style="2" customWidth="1"/>
    <col min="8" max="8" width="18.375" style="2" customWidth="1"/>
    <col min="9" max="16384" width="9.00390625" style="2" customWidth="1"/>
  </cols>
  <sheetData>
    <row r="1" spans="1:5" ht="15" customHeight="1" thickBot="1">
      <c r="A1" s="266" t="s">
        <v>97</v>
      </c>
      <c r="B1" s="266"/>
      <c r="C1" s="267"/>
      <c r="D1" s="8"/>
      <c r="E1" s="2" t="s">
        <v>69</v>
      </c>
    </row>
    <row r="2" spans="1:6" ht="26.25" customHeight="1">
      <c r="A2" s="268" t="s">
        <v>10</v>
      </c>
      <c r="B2" s="269"/>
      <c r="C2" s="75" t="s">
        <v>75</v>
      </c>
      <c r="D2" s="76" t="s">
        <v>21</v>
      </c>
      <c r="E2" s="77" t="s">
        <v>22</v>
      </c>
      <c r="F2" s="10"/>
    </row>
    <row r="3" spans="1:6" ht="33.75" customHeight="1">
      <c r="A3" s="270" t="s">
        <v>86</v>
      </c>
      <c r="B3" s="271"/>
      <c r="C3" s="35">
        <v>3769220</v>
      </c>
      <c r="D3" s="35">
        <v>15076880</v>
      </c>
      <c r="E3" s="36">
        <v>15076880</v>
      </c>
      <c r="F3" s="11"/>
    </row>
    <row r="4" spans="1:6" ht="21" customHeight="1">
      <c r="A4" s="253" t="s">
        <v>23</v>
      </c>
      <c r="B4" s="272"/>
      <c r="C4" s="37">
        <v>1200000</v>
      </c>
      <c r="D4" s="37">
        <v>4800000</v>
      </c>
      <c r="E4" s="38">
        <v>4800000</v>
      </c>
      <c r="F4" s="11"/>
    </row>
    <row r="5" spans="1:6" ht="17.25" customHeight="1">
      <c r="A5" s="273"/>
      <c r="B5" s="274"/>
      <c r="C5" s="73">
        <f>C4/C3</f>
        <v>0.31836825656236567</v>
      </c>
      <c r="D5" s="73">
        <f>D4/D3</f>
        <v>0.31836825656236567</v>
      </c>
      <c r="E5" s="74">
        <f>E4/E3</f>
        <v>0.31836825656236567</v>
      </c>
      <c r="F5" s="25"/>
    </row>
    <row r="6" spans="1:7" ht="33.75" customHeight="1">
      <c r="A6" s="275" t="s">
        <v>25</v>
      </c>
      <c r="B6" s="276"/>
      <c r="C6" s="39">
        <f>C3-C4</f>
        <v>2569220</v>
      </c>
      <c r="D6" s="39">
        <f>D3-D4</f>
        <v>10276880</v>
      </c>
      <c r="E6" s="40">
        <f>E3-E4</f>
        <v>10276880</v>
      </c>
      <c r="F6" s="26"/>
      <c r="G6" s="68" t="s">
        <v>79</v>
      </c>
    </row>
    <row r="7" spans="1:7" ht="33.75" customHeight="1">
      <c r="A7" s="293" t="s">
        <v>13</v>
      </c>
      <c r="B7" s="33" t="s">
        <v>11</v>
      </c>
      <c r="C7" s="35">
        <v>200000</v>
      </c>
      <c r="D7" s="35">
        <v>200000</v>
      </c>
      <c r="E7" s="41">
        <v>200000</v>
      </c>
      <c r="F7" s="5" t="s">
        <v>82</v>
      </c>
      <c r="G7" s="67"/>
    </row>
    <row r="8" spans="1:7" ht="33.75" customHeight="1">
      <c r="A8" s="294"/>
      <c r="B8" s="33" t="s">
        <v>88</v>
      </c>
      <c r="C8" s="35">
        <v>225000</v>
      </c>
      <c r="D8" s="35">
        <v>1800000</v>
      </c>
      <c r="E8" s="41">
        <v>1800000</v>
      </c>
      <c r="F8" s="5" t="s">
        <v>82</v>
      </c>
      <c r="G8" s="67" t="s">
        <v>80</v>
      </c>
    </row>
    <row r="9" spans="1:7" ht="33.75" customHeight="1">
      <c r="A9" s="294"/>
      <c r="B9" s="33" t="s">
        <v>89</v>
      </c>
      <c r="C9" s="35"/>
      <c r="D9" s="35"/>
      <c r="E9" s="41"/>
      <c r="F9" s="5" t="s">
        <v>82</v>
      </c>
      <c r="G9" s="67"/>
    </row>
    <row r="10" spans="1:7" ht="33.75" customHeight="1">
      <c r="A10" s="294"/>
      <c r="B10" s="33" t="s">
        <v>12</v>
      </c>
      <c r="C10" s="35">
        <v>300000</v>
      </c>
      <c r="D10" s="35">
        <v>1200000</v>
      </c>
      <c r="E10" s="41">
        <v>1200000</v>
      </c>
      <c r="F10" s="5" t="s">
        <v>82</v>
      </c>
      <c r="G10" s="67"/>
    </row>
    <row r="11" spans="1:7" ht="33.75" customHeight="1">
      <c r="A11" s="294"/>
      <c r="B11" s="105" t="s">
        <v>91</v>
      </c>
      <c r="C11" s="35">
        <v>450000</v>
      </c>
      <c r="D11" s="35">
        <v>1800000</v>
      </c>
      <c r="E11" s="41">
        <v>1800000</v>
      </c>
      <c r="F11" s="5" t="s">
        <v>82</v>
      </c>
      <c r="G11" s="67" t="s">
        <v>92</v>
      </c>
    </row>
    <row r="12" spans="1:7" ht="33.75" customHeight="1">
      <c r="A12" s="294"/>
      <c r="B12" s="33" t="s">
        <v>63</v>
      </c>
      <c r="C12" s="35">
        <v>34610</v>
      </c>
      <c r="D12" s="35">
        <v>126686</v>
      </c>
      <c r="E12" s="41">
        <v>107598</v>
      </c>
      <c r="F12" s="5" t="s">
        <v>83</v>
      </c>
      <c r="G12" s="67"/>
    </row>
    <row r="13" spans="1:7" ht="33.75" customHeight="1">
      <c r="A13" s="294"/>
      <c r="B13" s="33" t="s">
        <v>0</v>
      </c>
      <c r="C13" s="35">
        <v>300000</v>
      </c>
      <c r="D13" s="35">
        <v>1200000</v>
      </c>
      <c r="E13" s="41">
        <v>1200000</v>
      </c>
      <c r="F13" s="5" t="s">
        <v>82</v>
      </c>
      <c r="G13" s="67" t="s">
        <v>81</v>
      </c>
    </row>
    <row r="14" spans="1:7" ht="33.75" customHeight="1">
      <c r="A14" s="294"/>
      <c r="B14" s="34" t="s">
        <v>14</v>
      </c>
      <c r="C14" s="42">
        <f>SUM(C7:C13)</f>
        <v>1509610</v>
      </c>
      <c r="D14" s="42">
        <f>SUM(D7:D13)</f>
        <v>6326686</v>
      </c>
      <c r="E14" s="43">
        <f>SUM(E7:E13)</f>
        <v>6307598</v>
      </c>
      <c r="F14" s="28"/>
      <c r="G14" s="24"/>
    </row>
    <row r="15" spans="1:7" ht="21" customHeight="1">
      <c r="A15" s="253" t="s">
        <v>78</v>
      </c>
      <c r="B15" s="254"/>
      <c r="C15" s="44">
        <f>C6-C14</f>
        <v>1059610</v>
      </c>
      <c r="D15" s="44">
        <f>D6-D14</f>
        <v>3950194</v>
      </c>
      <c r="E15" s="45">
        <f>E6-E14</f>
        <v>3969282</v>
      </c>
      <c r="F15" s="28"/>
      <c r="G15" s="24"/>
    </row>
    <row r="16" spans="1:7" ht="16.5" customHeight="1" thickBot="1">
      <c r="A16" s="255"/>
      <c r="B16" s="256"/>
      <c r="C16" s="71">
        <f>C15/C3</f>
        <v>0.28112182361337357</v>
      </c>
      <c r="D16" s="71">
        <f>D15/D3</f>
        <v>0.26200341184648285</v>
      </c>
      <c r="E16" s="72">
        <f>E15/E3</f>
        <v>0.2632694562800792</v>
      </c>
      <c r="F16" s="29"/>
      <c r="G16" s="24"/>
    </row>
    <row r="17" spans="1:6" s="6" customFormat="1" ht="30.75" customHeight="1">
      <c r="A17" s="257" t="s">
        <v>77</v>
      </c>
      <c r="B17" s="257"/>
      <c r="C17" s="257"/>
      <c r="D17" s="257"/>
      <c r="E17" s="257"/>
      <c r="F17" s="23"/>
    </row>
    <row r="18" spans="1:6" s="6" customFormat="1" ht="24.75" customHeight="1">
      <c r="A18" s="23"/>
      <c r="B18" s="23"/>
      <c r="C18" s="23"/>
      <c r="D18" s="23"/>
      <c r="E18" s="23"/>
      <c r="F18" s="23"/>
    </row>
    <row r="19" spans="1:6" ht="15" customHeight="1" thickBot="1">
      <c r="A19" s="9" t="s">
        <v>52</v>
      </c>
      <c r="B19" s="20"/>
      <c r="C19" s="21"/>
      <c r="D19" s="21"/>
      <c r="E19" s="21"/>
      <c r="F19" s="30"/>
    </row>
    <row r="20" spans="1:6" ht="24.75" customHeight="1">
      <c r="A20" s="258" t="s">
        <v>17</v>
      </c>
      <c r="B20" s="79" t="s">
        <v>15</v>
      </c>
      <c r="C20" s="46">
        <f>'記載例 様式３【1】'!D30</f>
        <v>2150000</v>
      </c>
      <c r="D20" s="46">
        <f>C28</f>
        <v>3176104</v>
      </c>
      <c r="E20" s="47">
        <f>D28</f>
        <v>7326298</v>
      </c>
      <c r="F20" s="28"/>
    </row>
    <row r="21" spans="1:6" ht="24.75" customHeight="1">
      <c r="A21" s="259"/>
      <c r="B21" s="32" t="s">
        <v>11</v>
      </c>
      <c r="C21" s="48">
        <f>IF(C7="","",C7)</f>
        <v>200000</v>
      </c>
      <c r="D21" s="48">
        <f>IF(D7="","",D7)</f>
        <v>200000</v>
      </c>
      <c r="E21" s="40">
        <f>IF(E7="","",E7)</f>
        <v>200000</v>
      </c>
      <c r="F21" s="26"/>
    </row>
    <row r="22" spans="1:6" ht="24.75" customHeight="1">
      <c r="A22" s="259"/>
      <c r="B22" s="32" t="s">
        <v>16</v>
      </c>
      <c r="C22" s="49">
        <f>C15</f>
        <v>1059610</v>
      </c>
      <c r="D22" s="49">
        <f>D15</f>
        <v>3950194</v>
      </c>
      <c r="E22" s="43">
        <f>E15</f>
        <v>3969282</v>
      </c>
      <c r="F22" s="28"/>
    </row>
    <row r="23" spans="1:6" ht="24.75" customHeight="1">
      <c r="A23" s="259"/>
      <c r="B23" s="32"/>
      <c r="C23" s="50"/>
      <c r="D23" s="50"/>
      <c r="E23" s="41"/>
      <c r="F23" s="27"/>
    </row>
    <row r="24" spans="1:6" ht="24.75" customHeight="1">
      <c r="A24" s="259"/>
      <c r="B24" s="32" t="s">
        <v>18</v>
      </c>
      <c r="C24" s="49">
        <f>SUM(C20:C23)</f>
        <v>3409610</v>
      </c>
      <c r="D24" s="51">
        <f>SUM(D20:D23)</f>
        <v>7326298</v>
      </c>
      <c r="E24" s="52">
        <f>SUM(E20:E23)</f>
        <v>11495580</v>
      </c>
      <c r="F24" s="28"/>
    </row>
    <row r="25" spans="1:6" ht="24.75" customHeight="1">
      <c r="A25" s="260" t="s">
        <v>19</v>
      </c>
      <c r="B25" s="66" t="s">
        <v>9</v>
      </c>
      <c r="C25" s="49">
        <f>'記載例 様式３【2】'!D19</f>
        <v>233506</v>
      </c>
      <c r="D25" s="49">
        <f>'記載例 様式３【2】'!E19</f>
        <v>0</v>
      </c>
      <c r="E25" s="43">
        <f>'記載例 様式３【2】'!F19</f>
        <v>945778</v>
      </c>
      <c r="F25" s="28"/>
    </row>
    <row r="26" spans="1:6" ht="24.75" customHeight="1">
      <c r="A26" s="259"/>
      <c r="B26" s="66" t="s">
        <v>24</v>
      </c>
      <c r="C26" s="50"/>
      <c r="D26" s="53"/>
      <c r="E26" s="54"/>
      <c r="F26" s="27"/>
    </row>
    <row r="27" spans="1:6" ht="24.75" customHeight="1">
      <c r="A27" s="261"/>
      <c r="B27" s="32" t="s">
        <v>20</v>
      </c>
      <c r="C27" s="49">
        <f>SUM(C25:C26)</f>
        <v>233506</v>
      </c>
      <c r="D27" s="51">
        <f>SUM(D25:D26)</f>
        <v>0</v>
      </c>
      <c r="E27" s="52">
        <f>SUM(E25:E26)</f>
        <v>945778</v>
      </c>
      <c r="F27" s="28"/>
    </row>
    <row r="28" spans="1:6" ht="24.75" customHeight="1" thickBot="1">
      <c r="A28" s="262" t="s">
        <v>26</v>
      </c>
      <c r="B28" s="263"/>
      <c r="C28" s="81">
        <f>C24-C27</f>
        <v>3176104</v>
      </c>
      <c r="D28" s="81">
        <f>D24-D27</f>
        <v>7326298</v>
      </c>
      <c r="E28" s="82">
        <f>E24-E27</f>
        <v>10549802</v>
      </c>
      <c r="F28" s="31"/>
    </row>
    <row r="29" spans="1:6" ht="24.75" customHeight="1">
      <c r="A29" s="107"/>
      <c r="B29" s="107"/>
      <c r="C29" s="108"/>
      <c r="D29" s="108"/>
      <c r="E29" s="108"/>
      <c r="F29" s="31"/>
    </row>
    <row r="30" s="106" customFormat="1" ht="15" customHeight="1" thickBot="1">
      <c r="A30" s="106" t="s">
        <v>95</v>
      </c>
    </row>
    <row r="31" spans="1:7" s="106" customFormat="1" ht="15" customHeight="1">
      <c r="A31" s="295" t="s">
        <v>96</v>
      </c>
      <c r="B31" s="243"/>
      <c r="C31" s="243"/>
      <c r="D31" s="243"/>
      <c r="E31" s="243"/>
      <c r="F31" s="243"/>
      <c r="G31" s="244"/>
    </row>
    <row r="32" spans="1:7" s="106" customFormat="1" ht="15" customHeight="1">
      <c r="A32" s="245"/>
      <c r="B32" s="246"/>
      <c r="C32" s="246"/>
      <c r="D32" s="246"/>
      <c r="E32" s="246"/>
      <c r="F32" s="246"/>
      <c r="G32" s="247"/>
    </row>
    <row r="33" spans="1:7" s="106" customFormat="1" ht="15" customHeight="1">
      <c r="A33" s="245"/>
      <c r="B33" s="246"/>
      <c r="C33" s="246"/>
      <c r="D33" s="246"/>
      <c r="E33" s="246"/>
      <c r="F33" s="246"/>
      <c r="G33" s="247"/>
    </row>
    <row r="34" spans="1:7" s="106" customFormat="1" ht="15" customHeight="1">
      <c r="A34" s="245"/>
      <c r="B34" s="246"/>
      <c r="C34" s="246"/>
      <c r="D34" s="246"/>
      <c r="E34" s="246"/>
      <c r="F34" s="246"/>
      <c r="G34" s="247"/>
    </row>
    <row r="35" spans="1:7" s="106" customFormat="1" ht="15" customHeight="1">
      <c r="A35" s="245"/>
      <c r="B35" s="246"/>
      <c r="C35" s="246"/>
      <c r="D35" s="246"/>
      <c r="E35" s="246"/>
      <c r="F35" s="246"/>
      <c r="G35" s="247"/>
    </row>
    <row r="36" spans="1:7" s="106" customFormat="1" ht="12">
      <c r="A36" s="245"/>
      <c r="B36" s="246"/>
      <c r="C36" s="246"/>
      <c r="D36" s="246"/>
      <c r="E36" s="246"/>
      <c r="F36" s="246"/>
      <c r="G36" s="247"/>
    </row>
    <row r="37" spans="1:7" s="106" customFormat="1" ht="12.75" thickBot="1">
      <c r="A37" s="248"/>
      <c r="B37" s="249"/>
      <c r="C37" s="249"/>
      <c r="D37" s="249"/>
      <c r="E37" s="249"/>
      <c r="F37" s="249"/>
      <c r="G37" s="250"/>
    </row>
    <row r="38" spans="1:6" ht="12.75" customHeight="1">
      <c r="A38" s="80"/>
      <c r="B38" s="80"/>
      <c r="C38" s="55"/>
      <c r="D38" s="55"/>
      <c r="E38" s="55"/>
      <c r="F38" s="22"/>
    </row>
  </sheetData>
  <sheetProtection/>
  <mergeCells count="12">
    <mergeCell ref="A17:E17"/>
    <mergeCell ref="A15:B16"/>
    <mergeCell ref="A20:A24"/>
    <mergeCell ref="A25:A27"/>
    <mergeCell ref="A28:B28"/>
    <mergeCell ref="A31:G37"/>
    <mergeCell ref="A1:C1"/>
    <mergeCell ref="A2:B2"/>
    <mergeCell ref="A3:B3"/>
    <mergeCell ref="A6:B6"/>
    <mergeCell ref="A7:A14"/>
    <mergeCell ref="A4:B5"/>
  </mergeCells>
  <printOptions horizontalCentered="1"/>
  <pageMargins left="0.7086614173228347" right="0.4724409448818898" top="0.984251968503937" bottom="0.984251968503937" header="0.5118110236220472" footer="0.5118110236220472"/>
  <pageSetup cellComments="asDisplayed"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事業計画書</dc:title>
  <dc:subject/>
  <dc:creator>札幌市　経済局</dc:creator>
  <cp:keywords/>
  <dc:description/>
  <cp:lastModifiedBy>札幌商工会議所</cp:lastModifiedBy>
  <cp:lastPrinted>2022-06-15T01:32:17Z</cp:lastPrinted>
  <dcterms:created xsi:type="dcterms:W3CDTF">2002-05-29T04:47:28Z</dcterms:created>
  <dcterms:modified xsi:type="dcterms:W3CDTF">2022-08-25T04:01:45Z</dcterms:modified>
  <cp:category/>
  <cp:version/>
  <cp:contentType/>
  <cp:contentStatus/>
</cp:coreProperties>
</file>